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reakdown" sheetId="2" state="visible" r:id="rId2"/>
    <sheet xmlns:r="http://schemas.openxmlformats.org/officeDocument/2006/relationships" name="Hostel &amp; Mess" sheetId="3" state="visible" r:id="rId3"/>
    <sheet xmlns:r="http://schemas.openxmlformats.org/officeDocument/2006/relationships" name="Category rules" sheetId="4" state="visible" r:id="rId4"/>
    <sheet xmlns:r="http://schemas.openxmlformats.org/officeDocument/2006/relationships" name="Foreign nationals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i val="1"/>
      <color rgb="00808080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/>
    </xf>
    <xf numFmtId="164" fontId="5" fillId="3" borderId="1" applyAlignment="1" pivotButton="0" quotePrefix="0" xfId="0">
      <alignment horizontal="right" vertical="top"/>
    </xf>
    <xf numFmtId="164" fontId="6" fillId="3" borderId="1" applyAlignment="1" pivotButton="0" quotePrefix="0" xfId="0">
      <alignment horizontal="right" vertical="top"/>
    </xf>
    <xf numFmtId="0" fontId="5" fillId="3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right" vertical="top"/>
    </xf>
    <xf numFmtId="0" fontId="7" fillId="0" borderId="0" pivotButton="0" quotePrefix="0" xfId="0"/>
    <xf numFmtId="0" fontId="4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CollegePath</author>
  </authors>
  <commentList>
    <comment ref="D6" authorId="0" shapeId="0">
      <text>
        <t>Derived: this IIT's sheet does not print the income-slab line. GEN total minus 66,667 tuition remission (MoE rule).</t>
      </text>
    </comment>
    <comment ref="E6" authorId="0" shapeId="0">
      <text>
        <t>Derived: this IIT's sheet does not print the income-slab line. GEN total minus 100,000 tuition remission (MoE rule).</t>
      </text>
    </comment>
    <comment ref="D13" authorId="0" shapeId="0">
      <text>
        <t>Derived: this IIT's sheet does not print the income-slab line. GEN total minus 66,667 tuition remission (MoE rule).</t>
      </text>
    </comment>
    <comment ref="E13" authorId="0" shapeId="0">
      <text>
        <t>Derived: this IIT's sheet does not print the income-slab line. GEN total minus 100,000 tuition remission (MoE rule).</t>
      </text>
    </comment>
    <comment ref="D15" authorId="0" shapeId="0">
      <text>
        <t>Derived: this IIT's sheet does not print the income-slab line. GEN total minus 66,667 tuition remission (MoE rule).</t>
      </text>
    </comment>
    <comment ref="E15" authorId="0" shapeId="0">
      <text>
        <t>Derived: this IIT's sheet does not print the income-slab line. GEN total minus 100,000 tuition remission (MoE rule).</t>
      </text>
    </comment>
    <comment ref="D19" authorId="0" shapeId="0">
      <text>
        <t>Derived: this IIT's sheet does not print the income-slab line. GEN total minus 66,667 tuition remission (MoE rule).</t>
      </text>
    </comment>
    <comment ref="E19" authorId="0" shapeId="0">
      <text>
        <t>Derived: this IIT's sheet does not print the income-slab line. GEN total minus 100,000 tuition remission (MoE rule).</t>
      </text>
    </comment>
    <comment ref="D21" authorId="0" shapeId="0">
      <text>
        <t>Derived: this IIT's sheet does not print the income-slab line. GEN total minus 66,667 tuition remission (MoE rule).</t>
      </text>
    </comment>
    <comment ref="E21" authorId="0" shapeId="0">
      <text>
        <t>Derived: this IIT's sheet does not print the income-slab line. GEN total minus 100,000 tuition remission (MoE rule).</t>
      </text>
    </comment>
    <comment ref="D26" authorId="0" shapeId="0">
      <text>
        <t>Derived: this IIT's sheet does not print the income-slab line. GEN total minus 66,667 tuition remission (MoE rule).</t>
      </text>
    </comment>
    <comment ref="E26" authorId="0" shapeId="0">
      <text>
        <t>Derived: this IIT's sheet does not print the income-slab line. GEN total minus 100,000 tuition remission (MoE rule).</t>
      </text>
    </comment>
    <comment ref="D27" authorId="0" shapeId="0">
      <text>
        <t>Derived: this IIT's sheet does not print the income-slab line. GEN total minus 66,667 tuition remission (MoE rule).</t>
      </text>
    </comment>
    <comment ref="E27" authorId="0" shapeId="0">
      <text>
        <t>Derived: this IIT's sheet does not print the income-slab line. GEN total minus 100,000 tuition remission (MoE rule).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5" customWidth="1" min="3" max="3"/>
    <col width="13" customWidth="1" min="4" max="4"/>
    <col width="13" customWidth="1" min="5" max="5"/>
    <col width="13" customWidth="1" min="6" max="6"/>
    <col width="30" customWidth="1" min="7" max="7"/>
    <col width="14" customWidth="1" min="8" max="8"/>
    <col width="14" customWidth="1" min="9" max="9"/>
    <col width="14" customWidth="1" min="10" max="10"/>
    <col width="70" customWidth="1" min="11" max="11"/>
  </cols>
  <sheetData>
    <row r="1">
      <c r="A1" s="1" t="inlineStr">
        <is>
          <t>IIT B.Tech fees 2026 -- first semester, category-wise (Rs)</t>
        </is>
      </c>
    </row>
    <row r="2">
      <c r="A2" s="2" t="inlineStr">
        <is>
          <t>From each IIT's own fee sheet. Black = printed by the IIT; grey italic = derived with the MoE remission rule (1-5 L pays 1/3 tuition, below 1 L pays none) because that IIT's sheet does not print the line.</t>
        </is>
      </c>
    </row>
    <row r="4" ht="44" customHeight="1">
      <c r="A4" s="3" t="inlineStr">
        <is>
          <t>IIT</t>
        </is>
      </c>
      <c r="B4" s="3" t="inlineStr">
        <is>
          <t>Fee sheet for</t>
        </is>
      </c>
      <c r="C4" s="3" t="inlineStr">
        <is>
          <t>GEN / EWS / OBC-NCL
family income &gt; Rs 5 L</t>
        </is>
      </c>
      <c r="D4" s="3" t="inlineStr">
        <is>
          <t>GEN / EWS / OBC-NCL
Rs 1-5 L</t>
        </is>
      </c>
      <c r="E4" s="3" t="inlineStr">
        <is>
          <t>GEN / EWS / OBC-NCL
below Rs 1 L</t>
        </is>
      </c>
      <c r="F4" s="3" t="inlineStr">
        <is>
          <t>SC / ST / PwD</t>
        </is>
      </c>
      <c r="G4" s="3" t="inlineStr">
        <is>
          <t>What the printed total covers</t>
        </is>
      </c>
      <c r="H4" s="3" t="inlineStr">
        <is>
          <t>Mess outside the total, 1st sem (Rs)</t>
        </is>
      </c>
      <c r="I4" s="3" t="inlineStr">
        <is>
          <t>GEN &gt; 5 L incl. known mess</t>
        </is>
      </c>
      <c r="J4" s="3" t="inlineStr">
        <is>
          <t>SC / ST / PwD incl. known mess</t>
        </is>
      </c>
      <c r="K4" s="3" t="inlineStr">
        <is>
          <t>Notes</t>
        </is>
      </c>
    </row>
    <row r="5">
      <c r="A5" s="4" t="inlineStr">
        <is>
          <t>IIT Kharagpur</t>
        </is>
      </c>
      <c r="B5" s="5" t="inlineStr">
        <is>
          <t>2026-27 (tentative)</t>
        </is>
      </c>
      <c r="C5" s="6" t="n">
        <v>161481</v>
      </c>
      <c r="D5" s="6" t="n">
        <v>94814</v>
      </c>
      <c r="E5" s="6" t="n">
        <v>61481</v>
      </c>
      <c r="F5" s="6" t="n">
        <v>61481</v>
      </c>
      <c r="G5" s="7" t="inlineStr">
        <is>
          <t>Institute + hostel + mess</t>
        </is>
      </c>
      <c r="H5" s="6" t="n"/>
      <c r="I5" s="6">
        <f>C5+H5</f>
        <v/>
      </c>
      <c r="J5" s="6">
        <f>F5+H5</f>
        <v/>
      </c>
      <c r="K5" s="7" t="inlineStr">
        <is>
          <t>Grand total 1,61,481 printed by IIT KGP (marked tentative). Other categories = 1,61,481 minus the tuition remission it prints (1-5 L pays 33,333; below 1 L and SC/ST/PwD pay nil). Foreign: Rs 6 L/yr non-SAARC, Rs 2 L/yr SAARC tuition, shown per semester.</t>
        </is>
      </c>
    </row>
    <row r="6">
      <c r="A6" s="8" t="inlineStr">
        <is>
          <t>IIT Bombay</t>
        </is>
      </c>
      <c r="B6" s="9" t="inlineStr">
        <is>
          <t>2026-27</t>
        </is>
      </c>
      <c r="C6" s="10" t="n">
        <v>176600</v>
      </c>
      <c r="D6" s="11">
        <f>C6-66667</f>
        <v/>
      </c>
      <c r="E6" s="11">
        <f>C6-100000</f>
        <v/>
      </c>
      <c r="F6" s="10" t="n">
        <v>76600</v>
      </c>
      <c r="G6" s="12" t="inlineStr">
        <is>
          <t>Institute + hostel + mess</t>
        </is>
      </c>
      <c r="H6" s="10" t="n"/>
      <c r="I6" s="10">
        <f>C6+H6</f>
        <v/>
      </c>
      <c r="J6" s="10">
        <f>F6+H6</f>
        <v/>
      </c>
      <c r="K6" s="12" t="inlineStr">
        <is>
          <t>Academic 1,34,150 + hostel 19,950 (incl. Rs 5,000 hostel-mess security deposit) + mess advance 22,500. Hostel charges 9,150 include room rent 2,750. SC/ST/PwD exempt from tuition. IITB's fee sheet does not print the income-based remission lines for GEN/OBC/EWS. PIO/OCI (card before 4-3-2021) pay the Indian fee.</t>
        </is>
      </c>
    </row>
    <row r="7">
      <c r="A7" s="4" t="inlineStr">
        <is>
          <t>IIT Madras</t>
        </is>
      </c>
      <c r="B7" s="5" t="inlineStr">
        <is>
          <t>2026-27</t>
        </is>
      </c>
      <c r="C7" s="6" t="n">
        <v>141402</v>
      </c>
      <c r="D7" s="6" t="n">
        <v>74735</v>
      </c>
      <c r="E7" s="6" t="n">
        <v>41402</v>
      </c>
      <c r="F7" s="6" t="n">
        <v>41402</v>
      </c>
      <c r="G7" s="7" t="inlineStr">
        <is>
          <t>Institute fees only (incl. seat rent); hostel establishment + mess billed separately</t>
        </is>
      </c>
      <c r="H7" s="6" t="n"/>
      <c r="I7" s="6">
        <f>C7+H7</f>
        <v/>
      </c>
      <c r="J7" s="6">
        <f>F7+H7</f>
        <v/>
      </c>
      <c r="K7" s="7" t="inlineStr">
        <is>
          <t>INSTITUTE fees only (includes seat rent 7,500). Hostel establishment and mess advance are billed separately on the IFPP hostel portal; mess advance is fixed after the mess tender. Foreign nationals: admission fee 50,000 one-time. Insurance 2,402 is per annum.</t>
        </is>
      </c>
    </row>
    <row r="8">
      <c r="A8" s="8" t="inlineStr">
        <is>
          <t>IIT Kanpur</t>
        </is>
      </c>
      <c r="B8" s="9" t="inlineStr">
        <is>
          <t>2026-27</t>
        </is>
      </c>
      <c r="C8" s="10" t="n">
        <v>158415</v>
      </c>
      <c r="D8" s="10" t="n">
        <v>91748</v>
      </c>
      <c r="E8" s="10" t="n">
        <v>58415</v>
      </c>
      <c r="F8" s="10" t="n">
        <v>58415</v>
      </c>
      <c r="G8" s="12" t="inlineStr">
        <is>
          <t>Institute + hostel + mess</t>
        </is>
      </c>
      <c r="H8" s="10" t="n"/>
      <c r="I8" s="10">
        <f>C8+H8</f>
        <v/>
      </c>
      <c r="J8" s="10">
        <f>F8+H8</f>
        <v/>
      </c>
      <c r="K8" s="12" t="inlineStr">
        <is>
          <t>SC/ST with family income below Rs 6 L: 55,915. Semester fee 13,855 is ONE line covering exam, registration, gymkhana, medical, insurance, seat rent and hall establishment (kept under hostel here). Mess establishment 13,360. SC/ST with family income below Rs 6 lakh are not charged seat rent (55,915).</t>
        </is>
      </c>
    </row>
    <row r="9">
      <c r="A9" s="4" t="inlineStr">
        <is>
          <t>IIT Delhi</t>
        </is>
      </c>
      <c r="B9" s="5" t="inlineStr">
        <is>
          <t>2025-26 (2026 sheet not online)</t>
        </is>
      </c>
      <c r="C9" s="6" t="n">
        <v>131000</v>
      </c>
      <c r="D9" s="6" t="n">
        <v>64333</v>
      </c>
      <c r="E9" s="6" t="n">
        <v>31000</v>
      </c>
      <c r="F9" s="6" t="n">
        <v>31000</v>
      </c>
      <c r="G9" s="7" t="inlineStr">
        <is>
          <t>Institute fee incl. residence; mess separate</t>
        </is>
      </c>
      <c r="H9" s="6" t="n"/>
      <c r="I9" s="6">
        <f>C9+H9</f>
        <v/>
      </c>
      <c r="J9" s="6">
        <f>F9+H9</f>
        <v/>
      </c>
      <c r="K9" s="7" t="inlineStr">
        <is>
          <t>2025 ENTRY figures (latest IIT Delhi has put online). Institute fee only with residence (8,600); mess is paid to the hostel separately. Without residence: 1,22,400 / 55,733 / 22,400. Foreign tuition in USD per semester plus Rs 31,000.</t>
        </is>
      </c>
    </row>
    <row r="10">
      <c r="A10" s="8" t="inlineStr">
        <is>
          <t>IIT Guwahati</t>
        </is>
      </c>
      <c r="B10" s="9" t="inlineStr">
        <is>
          <t>2026-27</t>
        </is>
      </c>
      <c r="C10" s="10" t="n">
        <v>165250</v>
      </c>
      <c r="D10" s="10" t="n">
        <v>98583</v>
      </c>
      <c r="E10" s="10" t="n">
        <v>65250</v>
      </c>
      <c r="F10" s="10" t="n">
        <v>65250</v>
      </c>
      <c r="G10" s="12" t="inlineStr">
        <is>
          <t>Institute + hostel + mess</t>
        </is>
      </c>
      <c r="H10" s="10" t="n"/>
      <c r="I10" s="10">
        <f>C10+H10</f>
        <v/>
      </c>
      <c r="J10" s="10">
        <f>F10+H10</f>
        <v/>
      </c>
      <c r="K10" s="12" t="inlineStr">
        <is>
          <t>Hostel admission &amp; establishment 2,900 is inside the one-time 10,800; hostel caution 4,000 inside the 12,000 deposit. Medical insurance premium billed at actual (not in the total). IITG calls &lt;1 L 'MEB' and 1-5 L 'OEB'.</t>
        </is>
      </c>
    </row>
    <row r="11">
      <c r="A11" s="4" t="inlineStr">
        <is>
          <t>IIT Roorkee</t>
        </is>
      </c>
      <c r="B11" s="5" t="inlineStr">
        <is>
          <t>2026-27</t>
        </is>
      </c>
      <c r="C11" s="6" t="n">
        <v>155550</v>
      </c>
      <c r="D11" s="6" t="n">
        <v>88883</v>
      </c>
      <c r="E11" s="6" t="n">
        <v>55550</v>
      </c>
      <c r="F11" s="6" t="n">
        <v>55550</v>
      </c>
      <c r="G11" s="7" t="inlineStr">
        <is>
          <t>Institute + hostel + mess</t>
        </is>
      </c>
      <c r="H11" s="6" t="n"/>
      <c r="I11" s="6">
        <f>C11+H11</f>
        <v/>
      </c>
      <c r="J11" s="6">
        <f>F11+H11</f>
        <v/>
      </c>
      <c r="K11" s="7" t="inlineStr">
        <is>
          <t>Autumn total printed; Spring semester is 1,39,050 (GEN) / 39,050 (SC/ST/PwD). One-time includes mess admission 4,000; deposits include mess security 2,000. OCI/PIO pay the Indian fee. Foreign: top-20 ranked from listed countries pay the Indian tuition; the rest pay 200%.</t>
        </is>
      </c>
    </row>
    <row r="12">
      <c r="A12" s="8" t="inlineStr">
        <is>
          <t>IIT Ropar</t>
        </is>
      </c>
      <c r="B12" s="9" t="inlineStr">
        <is>
          <t>Not retrieved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12" t="inlineStr">
        <is>
          <t>iitrpr.ac.in refuses connections from this machine (curl, fetch and browser all fail); a 2026 B.Tech fee PDF is indexed at iitrpr.ac.in/media/fee-structure/04a6dabe-....pdf but could not be read.</t>
        </is>
      </c>
    </row>
    <row r="13">
      <c r="A13" s="4" t="inlineStr">
        <is>
          <t>IIT Bhubaneswar</t>
        </is>
      </c>
      <c r="B13" s="5" t="inlineStr">
        <is>
          <t>2026-27</t>
        </is>
      </c>
      <c r="C13" s="6" t="n">
        <v>160398</v>
      </c>
      <c r="D13" s="13">
        <f>C13-66667</f>
        <v/>
      </c>
      <c r="E13" s="13">
        <f>C13-100000</f>
        <v/>
      </c>
      <c r="F13" s="6" t="n">
        <v>60398</v>
      </c>
      <c r="G13" s="7" t="inlineStr">
        <is>
          <t>Institute + hostel + mess</t>
        </is>
      </c>
      <c r="H13" s="6" t="n"/>
      <c r="I13" s="6">
        <f>C13+H13</f>
        <v/>
      </c>
      <c r="J13" s="6">
        <f>F13+H13</f>
        <v/>
      </c>
      <c r="K13" s="7" t="inlineStr">
        <is>
          <t>Institute fee 1,32,898 (GEN/OBC/EWS) or 32,898 (SC/ST/PwD) + hostel mess advance 27,500; not itemised further. Balance paid at registration after the JoSAA adjustment + Rs 2,000 document-verification fee: 1,37,398 / 52,398. No income-slab lines printed. Foreign: Rs 2 L/yr SAARC &amp; LDC, Rs 6 L/yr others.</t>
        </is>
      </c>
    </row>
    <row r="14">
      <c r="A14" s="8" t="inlineStr">
        <is>
          <t>IIT Gandhinagar</t>
        </is>
      </c>
      <c r="B14" s="9" t="inlineStr">
        <is>
          <t>Not retrieved</t>
        </is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12" t="inlineStr">
        <is>
          <t>IITGN's B.Tech admissions page (2026-27 registration notice, brochure) carries no fee sheet, and no official fee PDF for UG is indexed on iitgn.ac.in; copies on Scribd are not official and were not used.</t>
        </is>
      </c>
    </row>
    <row r="15">
      <c r="A15" s="4" t="inlineStr">
        <is>
          <t>IIT Hyderabad</t>
        </is>
      </c>
      <c r="B15" s="5" t="inlineStr">
        <is>
          <t>2026-27</t>
        </is>
      </c>
      <c r="C15" s="6" t="n">
        <v>168993</v>
      </c>
      <c r="D15" s="13">
        <f>C15-66667</f>
        <v/>
      </c>
      <c r="E15" s="13">
        <f>C15-100000</f>
        <v/>
      </c>
      <c r="F15" s="6" t="n">
        <v>68993</v>
      </c>
      <c r="G15" s="7" t="inlineStr">
        <is>
          <t>Institute + hostel + mess</t>
        </is>
      </c>
      <c r="H15" s="6" t="n"/>
      <c r="I15" s="6">
        <f>C15+H15</f>
        <v/>
      </c>
      <c r="J15" s="6">
        <f>F15+H15</f>
        <v/>
      </c>
      <c r="K15" s="7" t="inlineStr">
        <is>
          <t>Grand total 1,68,993 (GEN/OBC) / 68,993 (SC/ST/PH) / 3,68,993 foreign, hostel + mess included (mess = Rs 130 x 111 days). IITH's sheet prints only GEN/OBC vs SC/ST/PH -- no income-slab lines. OCI/PIO pay the regular fee.</t>
        </is>
      </c>
    </row>
    <row r="16">
      <c r="A16" s="8" t="inlineStr">
        <is>
          <t>IIT Jodhpur</t>
        </is>
      </c>
      <c r="B16" s="9" t="inlineStr">
        <is>
          <t>2026-27</t>
        </is>
      </c>
      <c r="C16" s="10" t="n">
        <v>148050</v>
      </c>
      <c r="D16" s="10" t="n">
        <v>81383</v>
      </c>
      <c r="E16" s="10" t="n">
        <v>48050</v>
      </c>
      <c r="F16" s="10" t="n">
        <v>48050</v>
      </c>
      <c r="G16" s="12" t="inlineStr">
        <is>
          <t>Institute + hostel; mess amount not stated</t>
        </is>
      </c>
      <c r="H16" s="10" t="n"/>
      <c r="I16" s="10">
        <f>C16+H16</f>
        <v/>
      </c>
      <c r="J16" s="10">
        <f>F16+H16</f>
        <v/>
      </c>
      <c r="K16" s="12" t="inlineStr">
        <is>
          <t>Hosteller 'semester fee' 32,250 is one un-itemised line (day scholar 20,000) and is 'under revision'. Mess is not in the sheet. One-time = admission 3,800 + convocation 4,000. Income slabs printed (Annexure-I).</t>
        </is>
      </c>
    </row>
    <row r="17">
      <c r="A17" s="4" t="inlineStr">
        <is>
          <t>IIT Patna</t>
        </is>
      </c>
      <c r="B17" s="5" t="inlineStr">
        <is>
          <t>Standing structure, July 2023 onwards</t>
        </is>
      </c>
      <c r="C17" s="6" t="n">
        <v>164750</v>
      </c>
      <c r="D17" s="6" t="n">
        <v>98083</v>
      </c>
      <c r="E17" s="6" t="n">
        <v>64750</v>
      </c>
      <c r="F17" s="6" t="n">
        <v>64750</v>
      </c>
      <c r="G17" s="7" t="inlineStr">
        <is>
          <t>Institute + hostel; mess amount not stated</t>
        </is>
      </c>
      <c r="H17" s="6" t="n"/>
      <c r="I17" s="6">
        <f>C17+H17</f>
        <v/>
      </c>
      <c r="J17" s="6">
        <f>F17+H17</f>
        <v/>
      </c>
      <c r="K17" s="7" t="inlineStr">
        <is>
          <t>IITP's standing structure (applies from July 2023 admissions; no separate 2026 sheet). 1st sem 1,64,750, later semesters 1,25,000. Deposits 20,000 academic + 5,000 hostel, refundable. Mess not included. Income slabs printed. NOTE: at IITP OCI card holders pay the international tuition (3,00,000).</t>
        </is>
      </c>
    </row>
    <row r="18">
      <c r="A18" s="8" t="inlineStr">
        <is>
          <t>IIT Indore</t>
        </is>
      </c>
      <c r="B18" s="9" t="inlineStr">
        <is>
          <t>2026-27</t>
        </is>
      </c>
      <c r="C18" s="10" t="n">
        <v>142000</v>
      </c>
      <c r="D18" s="10" t="n">
        <v>75333</v>
      </c>
      <c r="E18" s="10" t="n">
        <v>42000</v>
      </c>
      <c r="F18" s="10" t="n">
        <v>42000</v>
      </c>
      <c r="G18" s="12" t="inlineStr">
        <is>
          <t>Institute + hostel; mess paid extra</t>
        </is>
      </c>
      <c r="H18" s="10" t="n">
        <v>17000</v>
      </c>
      <c r="I18" s="10">
        <f>C18+H18</f>
        <v/>
      </c>
      <c r="J18" s="10">
        <f>F18+H18</f>
        <v/>
      </c>
      <c r="K18" s="12" t="inlineStr">
        <is>
          <t>Printed total 1,42,000 EXCLUDES dining: 'additional Rs 17,000 (tentatively) dining charges per semester'. Accommodation 16,000/semester. Income remission printed on the sheet (full below 1 L, 2/3 for 1-5 L). Foreign tuition 3,00,000/semester from IIT Indore's international-student notice.</t>
        </is>
      </c>
    </row>
    <row r="19">
      <c r="A19" s="4" t="inlineStr">
        <is>
          <t>IIT Mandi</t>
        </is>
      </c>
      <c r="B19" s="5" t="inlineStr">
        <is>
          <t>2026-27</t>
        </is>
      </c>
      <c r="C19" s="6" t="n">
        <v>150234</v>
      </c>
      <c r="D19" s="13">
        <f>C19-66667</f>
        <v/>
      </c>
      <c r="E19" s="13">
        <f>C19-100000</f>
        <v/>
      </c>
      <c r="F19" s="6" t="n">
        <v>50234</v>
      </c>
      <c r="G19" s="7" t="inlineStr">
        <is>
          <t>Institute + hostel + mess</t>
        </is>
      </c>
      <c r="H19" s="6" t="n"/>
      <c r="I19" s="6">
        <f>C19+H19</f>
        <v/>
      </c>
      <c r="J19" s="6">
        <f>F19+H19</f>
        <v/>
      </c>
      <c r="K19" s="7" t="inlineStr">
        <is>
          <t>Institute fee 1,18,000 (UR/OBC-NCL/EWS) / 18,000 (SC/ST/PwD) incl. one-time 10,000 and deposit 7,000; plus hostel 9,600, mess ~16,884 (paid to vendor at actual), mess security 5,000, medical cover 750/yr. Total is the sum of IIT Mandi's own items. Institute fee 'including tuition + registration 1,000'. Income slabs not printed. Foreign nationals: institute fee 3,03,000 per semester as printed (tuition + registration).</t>
        </is>
      </c>
    </row>
    <row r="20">
      <c r="A20" s="8" t="inlineStr">
        <is>
          <t>IIT (BHU) Varanasi</t>
        </is>
      </c>
      <c r="B20" s="9" t="inlineStr">
        <is>
          <t>2025-26 (2026 sheet not online)</t>
        </is>
      </c>
      <c r="C20" s="10" t="n">
        <v>121600</v>
      </c>
      <c r="D20" s="10" t="n">
        <v>54933</v>
      </c>
      <c r="E20" s="10" t="n">
        <v>21600</v>
      </c>
      <c r="F20" s="10" t="n">
        <v>21300</v>
      </c>
      <c r="G20" s="12" t="inlineStr">
        <is>
          <t>Institute + hostel; mess paid extra</t>
        </is>
      </c>
      <c r="H20" s="10" t="n">
        <v>16500</v>
      </c>
      <c r="I20" s="10">
        <f>C20+H20</f>
        <v/>
      </c>
      <c r="J20" s="10">
        <f>F20+H20</f>
        <v/>
      </c>
      <c r="K20" s="12" t="inlineStr">
        <is>
          <t>2025-26 SESSION figures (no 2026-27 UG sheet is online). Printed totals EXCLUDE the mess advance of 16,500 per semester. SC/ST/PwD are also exempt from hostel seat rent (300), hence 21,300. Foreign: USD 1,000 (SAARC) / 2,000 (others) plus the rupee charges.</t>
        </is>
      </c>
    </row>
    <row r="21">
      <c r="A21" s="4" t="inlineStr">
        <is>
          <t>IIT Palakkad</t>
        </is>
      </c>
      <c r="B21" s="5" t="inlineStr">
        <is>
          <t>2026-27</t>
        </is>
      </c>
      <c r="C21" s="6" t="n">
        <v>155500</v>
      </c>
      <c r="D21" s="13">
        <f>C21-66667</f>
        <v/>
      </c>
      <c r="E21" s="13">
        <f>C21-100000</f>
        <v/>
      </c>
      <c r="F21" s="6" t="n">
        <v>55500</v>
      </c>
      <c r="G21" s="7" t="inlineStr">
        <is>
          <t>Institute + hostel + mess</t>
        </is>
      </c>
      <c r="H21" s="6" t="n"/>
      <c r="I21" s="6">
        <f>C21+H21</f>
        <v/>
      </c>
      <c r="J21" s="6">
        <f>F21+H21</f>
        <v/>
      </c>
      <c r="K21" s="7" t="inlineStr">
        <is>
          <t>Sum of the four printed subtotals (7,800 + 1,09,000 + 3,500 + 35,200). Advance dining 22,000 included. Tuition waived for SC/ST/PwD Indian nationals; the sheet does not print income-slab lines.</t>
        </is>
      </c>
    </row>
    <row r="22">
      <c r="A22" s="8" t="inlineStr">
        <is>
          <t>IIT Tirupati</t>
        </is>
      </c>
      <c r="B22" s="9" t="inlineStr">
        <is>
          <t>2026-27</t>
        </is>
      </c>
      <c r="C22" s="10" t="n">
        <v>154640</v>
      </c>
      <c r="D22" s="10" t="n">
        <v>87974</v>
      </c>
      <c r="E22" s="10" t="n">
        <v>54640</v>
      </c>
      <c r="F22" s="10" t="n">
        <v>54640</v>
      </c>
      <c r="G22" s="12" t="inlineStr">
        <is>
          <t>Institute + hostel + mess</t>
        </is>
      </c>
      <c r="H22" s="10" t="n"/>
      <c r="I22" s="10">
        <f>C22+H22</f>
        <v/>
      </c>
      <c r="J22" s="10">
        <f>F22+H22</f>
        <v/>
      </c>
      <c r="K22" s="12" t="inlineStr">
        <is>
          <t>Institute fee account 1,22,600 / 55,934 / 22,600 + student affairs account 32,040 (incl. advance dining 19,840). 1-5 L tuition is printed as 33,334. International students pay an extra International Fee of 50,000 per year.</t>
        </is>
      </c>
    </row>
    <row r="23">
      <c r="A23" s="4" t="inlineStr">
        <is>
          <t>IIT Bhilai</t>
        </is>
      </c>
      <c r="B23" s="5" t="inlineStr">
        <is>
          <t>2026-27</t>
        </is>
      </c>
      <c r="C23" s="6" t="n">
        <v>172270</v>
      </c>
      <c r="D23" s="6" t="n">
        <v>105603</v>
      </c>
      <c r="E23" s="6" t="n">
        <v>72270</v>
      </c>
      <c r="F23" s="6" t="n">
        <v>72270</v>
      </c>
      <c r="G23" s="7" t="inlineStr">
        <is>
          <t>Institute + hostel + mess</t>
        </is>
      </c>
      <c r="H23" s="6" t="n"/>
      <c r="I23" s="6">
        <f>C23+H23</f>
        <v/>
      </c>
      <c r="J23" s="6">
        <f>F23+H23</f>
        <v/>
      </c>
      <c r="K23" s="7" t="inlineStr">
        <is>
          <t>New-student M-semester total 1,72,270 printed (includes dining 21,545 and insurance 1,000/yr). Hostel admission 500 counted in one-time. Income slabs printed.</t>
        </is>
      </c>
    </row>
    <row r="24">
      <c r="A24" s="8" t="inlineStr">
        <is>
          <t>IIT Goa</t>
        </is>
      </c>
      <c r="B24" s="9" t="inlineStr">
        <is>
          <t>2026-27</t>
        </is>
      </c>
      <c r="C24" s="10" t="n">
        <v>126750</v>
      </c>
      <c r="D24" s="10" t="n">
        <v>60083</v>
      </c>
      <c r="E24" s="10" t="n">
        <v>26750</v>
      </c>
      <c r="F24" s="10" t="n">
        <v>26750</v>
      </c>
      <c r="G24" s="12" t="inlineStr">
        <is>
          <t>Institute + hostel; mess amount not stated</t>
        </is>
      </c>
      <c r="H24" s="10" t="n"/>
      <c r="I24" s="10">
        <f>C24+H24</f>
        <v/>
      </c>
      <c r="J24" s="10">
        <f>F24+H24</f>
        <v/>
      </c>
      <c r="K24" s="12" t="inlineStr">
        <is>
          <t>Slab IV (GEN/EWS/OBC &gt; 5 L) 1,26,750; Slab III (1-5 L) 60,083; Slab II (&lt; 1 L) and Slab I (SC/ST/PwD) 26,750. Hostel items include 'contribution for hostel subsidy' 6,000. Mess charges are NOT in the sheet (only mess security deposit 1,000).</t>
        </is>
      </c>
    </row>
    <row r="25">
      <c r="A25" s="4" t="inlineStr">
        <is>
          <t>IIT Jammu</t>
        </is>
      </c>
      <c r="B25" s="5" t="inlineStr">
        <is>
          <t>2026-27</t>
        </is>
      </c>
      <c r="C25" s="6" t="n">
        <v>153870</v>
      </c>
      <c r="D25" s="6" t="n">
        <v>87203</v>
      </c>
      <c r="E25" s="6" t="n">
        <v>53870</v>
      </c>
      <c r="F25" s="6" t="n">
        <v>53870</v>
      </c>
      <c r="G25" s="7" t="inlineStr">
        <is>
          <t>Institute + hostel; mess paid extra</t>
        </is>
      </c>
      <c r="H25" s="6" t="n">
        <v>44000</v>
      </c>
      <c r="I25" s="6">
        <f>C25+H25</f>
        <v/>
      </c>
      <c r="J25" s="6">
        <f>F25+H25</f>
        <v/>
      </c>
      <c r="K25" s="7" t="inlineStr">
        <is>
          <t>Printed totals are SHARED occupancy (single: 1,59,340 / 92,673 / 59,340) and EXCLUDE mess. 2026 entrants pay mess separately: advance 24,000 + mess admission 10,000 + mess security 10,000 = 44,000 in the first semester. 'Semester fee' 33,240 bundles establishment, maintenance and hostel tariff. Non-tuition items rise ~7% a year.</t>
        </is>
      </c>
    </row>
    <row r="26">
      <c r="A26" s="8" t="inlineStr">
        <is>
          <t>IIT Dharwad</t>
        </is>
      </c>
      <c r="B26" s="9" t="inlineStr">
        <is>
          <t>Current circular (file Nov 2025)</t>
        </is>
      </c>
      <c r="C26" s="10" t="n">
        <v>158500</v>
      </c>
      <c r="D26" s="11">
        <f>C26-66667</f>
        <v/>
      </c>
      <c r="E26" s="11">
        <f>C26-100000</f>
        <v/>
      </c>
      <c r="F26" s="10" t="n">
        <v>58500</v>
      </c>
      <c r="G26" s="12" t="inlineStr">
        <is>
          <t>Institute + hostel + mess</t>
        </is>
      </c>
      <c r="H26" s="10" t="n"/>
      <c r="I26" s="10">
        <f>C26+H26</f>
        <v/>
      </c>
      <c r="J26" s="10">
        <f>F26+H26</f>
        <v/>
      </c>
      <c r="K26" s="12" t="inlineStr">
        <is>
          <t>First semester 1,58,500 / 58,500 incl. mess advance 20,000. Later semesters 1,39,500-1,41,000. Seat acceptance fee is adjusted against it. Income slabs not printed. The circular is undated; it is the one IIT Dharwad lists now.</t>
        </is>
      </c>
    </row>
    <row r="27">
      <c r="A27" s="4" t="inlineStr">
        <is>
          <t>IIT (ISM) Dhanbad</t>
        </is>
      </c>
      <c r="B27" s="5" t="inlineStr">
        <is>
          <t>2026-27</t>
        </is>
      </c>
      <c r="C27" s="6" t="n">
        <v>141400</v>
      </c>
      <c r="D27" s="13">
        <f>C27-66667</f>
        <v/>
      </c>
      <c r="E27" s="13">
        <f>C27-100000</f>
        <v/>
      </c>
      <c r="F27" s="6" t="n">
        <v>41400</v>
      </c>
      <c r="G27" s="7" t="inlineStr">
        <is>
          <t>Institute + hostel; mess paid extra</t>
        </is>
      </c>
      <c r="H27" s="6" t="n">
        <v>19500</v>
      </c>
      <c r="I27" s="6">
        <f>C27+H27</f>
        <v/>
      </c>
      <c r="J27" s="6">
        <f>F27+H27</f>
        <v/>
      </c>
      <c r="K27" s="7" t="inlineStr">
        <is>
          <t>Printed total 1,41,400 / 41,400 EXCLUDES mess: 'students will be required to pay additionally mess charges @ Rs 19,500 (tentative) per semester'. Winter semesters 1,11,700 / 11,700. Annual charges 9,000 (incl. insurance 2,000, hostel management fund 500) are in the first-semester total. No income-slab lines printed.</t>
        </is>
      </c>
    </row>
    <row r="29">
      <c r="A29" s="14" t="inlineStr">
        <is>
          <t>Tuition is Rs 1,00,000 per semester at every IIT listed for GEN / EWS / OBC-NCL students with family income above Rs 5 lakh. SC, ST and PwD students pay no tuition, whatever their income.</t>
        </is>
      </c>
    </row>
    <row r="30">
      <c r="A30" s="14" t="inlineStr">
        <is>
          <t>The first semester is the dearest: it carries one-time admission charges and refundable deposits. Later semesters are lower. See the 'Breakdown' sheet for which items recur.</t>
        </is>
      </c>
    </row>
    <row r="31">
      <c r="A31" s="14" t="inlineStr">
        <is>
          <t>Columns I-J add mess only where the IIT states the amount; where it does not (Madras, Delhi, Jodhpur, Patna, Goa) they equal the printed total.</t>
        </is>
      </c>
    </row>
    <row r="32">
      <c r="A32" s="14" t="inlineStr">
        <is>
          <t>JoSAA seat acceptance fee (Rs 30,000 GEN/EWS/OBC-NCL; Rs 15,000 SC/ST/PwD, incl. Rs 5,000 processing) is NOT extra: all but the Rs 5,000 is adjusted in this first-semester fee.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1" customWidth="1" min="11" max="11"/>
    <col width="12" customWidth="1" min="12" max="12"/>
  </cols>
  <sheetData>
    <row r="1">
      <c r="A1" s="1" t="inlineStr">
        <is>
          <t>First-semester fee items, GEN / EWS / OBC-NCL with family income above Rs 5 L (Rs)</t>
        </is>
      </c>
    </row>
    <row r="2">
      <c r="A2" s="2" t="inlineStr">
        <is>
          <t>Grouped from each IIT's itemised sheet. 'Total' is a formula over the items; 'Check' compares it with the total the IIT prints. Blank = the IIT does not itemise that group.</t>
        </is>
      </c>
    </row>
    <row r="4" ht="44" customHeight="1">
      <c r="A4" s="3" t="inlineStr">
        <is>
          <t>IIT</t>
        </is>
      </c>
      <c r="B4" s="3" t="inlineStr">
        <is>
          <t>One-time (non-refundable)</t>
        </is>
      </c>
      <c r="C4" s="3" t="inlineStr">
        <is>
          <t>Refundable deposits</t>
        </is>
      </c>
      <c r="D4" s="3" t="inlineStr">
        <is>
          <t>Academic / other per semester</t>
        </is>
      </c>
      <c r="E4" s="3" t="inlineStr">
        <is>
          <t>Hostel per semester</t>
        </is>
      </c>
      <c r="F4" s="3" t="inlineStr">
        <is>
          <t>Mess / dining per semester</t>
        </is>
      </c>
      <c r="G4" s="3" t="inlineStr">
        <is>
          <t>Yearly (insurance etc.)</t>
        </is>
      </c>
      <c r="H4" s="3" t="inlineStr">
        <is>
          <t>Tuition per semester</t>
        </is>
      </c>
      <c r="I4" s="3" t="inlineStr">
        <is>
          <t>Total of items</t>
        </is>
      </c>
      <c r="J4" s="3" t="inlineStr">
        <is>
          <t>IIT's printed total</t>
        </is>
      </c>
      <c r="K4" s="3" t="inlineStr">
        <is>
          <t>Check</t>
        </is>
      </c>
      <c r="L4" s="3" t="inlineStr">
        <is>
          <t>Mess in printed total?</t>
        </is>
      </c>
    </row>
    <row r="5">
      <c r="A5" s="4" t="inlineStr">
        <is>
          <t>IIT Kharagpur</t>
        </is>
      </c>
      <c r="B5" s="6" t="n">
        <v>5700</v>
      </c>
      <c r="C5" s="6" t="n">
        <v>6000</v>
      </c>
      <c r="D5" s="6" t="n">
        <v>4300</v>
      </c>
      <c r="E5" s="6" t="n">
        <v>28281</v>
      </c>
      <c r="F5" s="6" t="n">
        <v>14500</v>
      </c>
      <c r="G5" s="6" t="n">
        <v>2700</v>
      </c>
      <c r="H5" s="6" t="n">
        <v>100000</v>
      </c>
      <c r="I5" s="6">
        <f>SUM(B5:D5)+E5+G5+H5+F5</f>
        <v/>
      </c>
      <c r="J5" s="6" t="n">
        <v>161481</v>
      </c>
      <c r="K5" s="5">
        <f>IF(I5=J5,"matches","differs")</f>
        <v/>
      </c>
      <c r="L5" s="5" t="inlineStr">
        <is>
          <t>yes</t>
        </is>
      </c>
    </row>
    <row r="6">
      <c r="A6" s="8" t="inlineStr">
        <is>
          <t>IIT Bombay</t>
        </is>
      </c>
      <c r="B6" s="10" t="n">
        <v>16000</v>
      </c>
      <c r="C6" s="10" t="n">
        <v>15000</v>
      </c>
      <c r="D6" s="10" t="n">
        <v>8150</v>
      </c>
      <c r="E6" s="10" t="n">
        <v>14950</v>
      </c>
      <c r="F6" s="10" t="n">
        <v>22500</v>
      </c>
      <c r="G6" s="10" t="n">
        <v>0</v>
      </c>
      <c r="H6" s="10" t="n">
        <v>100000</v>
      </c>
      <c r="I6" s="10">
        <f>SUM(B6:D6)+E6+G6+H6+F6</f>
        <v/>
      </c>
      <c r="J6" s="10" t="n">
        <v>176600</v>
      </c>
      <c r="K6" s="9">
        <f>IF(I6=J6,"matches","differs")</f>
        <v/>
      </c>
      <c r="L6" s="9" t="inlineStr">
        <is>
          <t>yes</t>
        </is>
      </c>
    </row>
    <row r="7">
      <c r="A7" s="4" t="inlineStr">
        <is>
          <t>IIT Madras</t>
        </is>
      </c>
      <c r="B7" s="6" t="n">
        <v>21000</v>
      </c>
      <c r="C7" s="6" t="n">
        <v>5000</v>
      </c>
      <c r="D7" s="6" t="n">
        <v>5500</v>
      </c>
      <c r="E7" s="6" t="n">
        <v>7500</v>
      </c>
      <c r="F7" s="6" t="n"/>
      <c r="G7" s="6" t="n">
        <v>2402</v>
      </c>
      <c r="H7" s="6" t="n">
        <v>100000</v>
      </c>
      <c r="I7" s="6">
        <f>SUM(B7:D7)+E7+G7+H7</f>
        <v/>
      </c>
      <c r="J7" s="6" t="n">
        <v>141402</v>
      </c>
      <c r="K7" s="5">
        <f>IF(I7=J7,"matches","differs")</f>
        <v/>
      </c>
      <c r="L7" s="5" t="inlineStr">
        <is>
          <t>no</t>
        </is>
      </c>
    </row>
    <row r="8">
      <c r="A8" s="8" t="inlineStr">
        <is>
          <t>IIT Kanpur</t>
        </is>
      </c>
      <c r="B8" s="10" t="n">
        <v>5200</v>
      </c>
      <c r="C8" s="10" t="n">
        <v>26000</v>
      </c>
      <c r="D8" s="10" t="n"/>
      <c r="E8" s="10" t="n">
        <v>13855</v>
      </c>
      <c r="F8" s="10" t="n">
        <v>13360</v>
      </c>
      <c r="G8" s="10" t="n">
        <v>0</v>
      </c>
      <c r="H8" s="10" t="n">
        <v>100000</v>
      </c>
      <c r="I8" s="10">
        <f>SUM(B8:D8)+E8+G8+H8+F8</f>
        <v/>
      </c>
      <c r="J8" s="10" t="n">
        <v>158415</v>
      </c>
      <c r="K8" s="9">
        <f>IF(I8=J8,"matches","differs")</f>
        <v/>
      </c>
      <c r="L8" s="9" t="inlineStr">
        <is>
          <t>yes</t>
        </is>
      </c>
    </row>
    <row r="9">
      <c r="A9" s="4" t="inlineStr">
        <is>
          <t>IIT Delhi</t>
        </is>
      </c>
      <c r="B9" s="6" t="n">
        <v>8150</v>
      </c>
      <c r="C9" s="6" t="n">
        <v>8000</v>
      </c>
      <c r="D9" s="6" t="n">
        <v>6250</v>
      </c>
      <c r="E9" s="6" t="n">
        <v>8600</v>
      </c>
      <c r="F9" s="6" t="n"/>
      <c r="G9" s="6" t="n">
        <v>0</v>
      </c>
      <c r="H9" s="6" t="n">
        <v>100000</v>
      </c>
      <c r="I9" s="6">
        <f>SUM(B9:D9)+E9+G9+H9</f>
        <v/>
      </c>
      <c r="J9" s="6" t="n">
        <v>131000</v>
      </c>
      <c r="K9" s="5">
        <f>IF(I9=J9,"matches","differs")</f>
        <v/>
      </c>
      <c r="L9" s="5" t="inlineStr">
        <is>
          <t>no</t>
        </is>
      </c>
    </row>
    <row r="10">
      <c r="A10" s="8" t="inlineStr">
        <is>
          <t>IIT Guwahati</t>
        </is>
      </c>
      <c r="B10" s="10" t="n">
        <v>10800</v>
      </c>
      <c r="C10" s="10" t="n">
        <v>12000</v>
      </c>
      <c r="D10" s="10" t="n">
        <v>10000</v>
      </c>
      <c r="E10" s="10" t="n">
        <v>11200</v>
      </c>
      <c r="F10" s="10" t="n">
        <v>21250</v>
      </c>
      <c r="G10" s="10" t="n"/>
      <c r="H10" s="10" t="n">
        <v>100000</v>
      </c>
      <c r="I10" s="10">
        <f>SUM(B10:D10)+E10+G10+H10+F10</f>
        <v/>
      </c>
      <c r="J10" s="10" t="n">
        <v>165250</v>
      </c>
      <c r="K10" s="9">
        <f>IF(I10=J10,"matches","differs")</f>
        <v/>
      </c>
      <c r="L10" s="9" t="inlineStr">
        <is>
          <t>yes</t>
        </is>
      </c>
    </row>
    <row r="11">
      <c r="A11" s="4" t="inlineStr">
        <is>
          <t>IIT Roorkee</t>
        </is>
      </c>
      <c r="B11" s="6" t="n">
        <v>10000</v>
      </c>
      <c r="C11" s="6" t="n">
        <v>5000</v>
      </c>
      <c r="D11" s="6" t="n">
        <v>9800</v>
      </c>
      <c r="E11" s="6" t="n">
        <v>7500</v>
      </c>
      <c r="F11" s="6" t="n">
        <v>21750</v>
      </c>
      <c r="G11" s="6" t="n">
        <v>1500</v>
      </c>
      <c r="H11" s="6" t="n">
        <v>100000</v>
      </c>
      <c r="I11" s="6">
        <f>SUM(B11:D11)+E11+G11+H11+F11</f>
        <v/>
      </c>
      <c r="J11" s="6" t="n">
        <v>155550</v>
      </c>
      <c r="K11" s="5">
        <f>IF(I11=J11,"matches","differs")</f>
        <v/>
      </c>
      <c r="L11" s="5" t="inlineStr">
        <is>
          <t>yes</t>
        </is>
      </c>
    </row>
    <row r="12">
      <c r="A12" s="4" t="inlineStr">
        <is>
          <t>IIT Bhubaneswar</t>
        </is>
      </c>
      <c r="B12" s="6" t="n"/>
      <c r="C12" s="6" t="n"/>
      <c r="D12" s="6" t="n"/>
      <c r="E12" s="6" t="n"/>
      <c r="F12" s="6" t="n">
        <v>27500</v>
      </c>
      <c r="G12" s="6" t="n"/>
      <c r="H12" s="6" t="n">
        <v>100000</v>
      </c>
      <c r="I12" s="5" t="n"/>
      <c r="J12" s="6" t="n">
        <v>160398</v>
      </c>
      <c r="K12" s="5" t="inlineStr">
        <is>
          <t>only total printed</t>
        </is>
      </c>
      <c r="L12" s="5" t="inlineStr">
        <is>
          <t>yes</t>
        </is>
      </c>
    </row>
    <row r="13">
      <c r="A13" s="4" t="inlineStr">
        <is>
          <t>IIT Hyderabad</t>
        </is>
      </c>
      <c r="B13" s="6" t="n">
        <v>13000</v>
      </c>
      <c r="C13" s="6" t="n">
        <v>6000</v>
      </c>
      <c r="D13" s="6" t="n">
        <v>15675</v>
      </c>
      <c r="E13" s="6" t="n">
        <v>18000</v>
      </c>
      <c r="F13" s="6" t="n">
        <v>14430</v>
      </c>
      <c r="G13" s="6" t="n">
        <v>1888</v>
      </c>
      <c r="H13" s="6" t="n">
        <v>100000</v>
      </c>
      <c r="I13" s="6">
        <f>SUM(B13:D13)+E13+G13+H13+F13</f>
        <v/>
      </c>
      <c r="J13" s="6" t="n">
        <v>168993</v>
      </c>
      <c r="K13" s="5">
        <f>IF(I13=J13,"matches","differs")</f>
        <v/>
      </c>
      <c r="L13" s="5" t="inlineStr">
        <is>
          <t>yes</t>
        </is>
      </c>
    </row>
    <row r="14">
      <c r="A14" s="8" t="inlineStr">
        <is>
          <t>IIT Jodhpur</t>
        </is>
      </c>
      <c r="B14" s="10" t="n">
        <v>7800</v>
      </c>
      <c r="C14" s="10" t="n">
        <v>8000</v>
      </c>
      <c r="D14" s="10" t="n"/>
      <c r="E14" s="10" t="n">
        <v>32250</v>
      </c>
      <c r="F14" s="10" t="n"/>
      <c r="G14" s="10" t="n">
        <v>0</v>
      </c>
      <c r="H14" s="10" t="n">
        <v>100000</v>
      </c>
      <c r="I14" s="10">
        <f>SUM(B14:D14)+E14+G14+H14</f>
        <v/>
      </c>
      <c r="J14" s="10" t="n">
        <v>148050</v>
      </c>
      <c r="K14" s="9">
        <f>IF(I14=J14,"matches","differs")</f>
        <v/>
      </c>
      <c r="L14" s="9" t="inlineStr">
        <is>
          <t>no</t>
        </is>
      </c>
    </row>
    <row r="15">
      <c r="A15" s="4" t="inlineStr">
        <is>
          <t>IIT Patna</t>
        </is>
      </c>
      <c r="B15" s="6" t="n">
        <v>0</v>
      </c>
      <c r="C15" s="6" t="n">
        <v>25000</v>
      </c>
      <c r="D15" s="6" t="n">
        <v>31250</v>
      </c>
      <c r="E15" s="6" t="n">
        <v>6500</v>
      </c>
      <c r="F15" s="6" t="n"/>
      <c r="G15" s="6" t="n">
        <v>2000</v>
      </c>
      <c r="H15" s="6" t="n">
        <v>100000</v>
      </c>
      <c r="I15" s="6">
        <f>SUM(B15:D15)+E15+G15+H15</f>
        <v/>
      </c>
      <c r="J15" s="6" t="n">
        <v>164750</v>
      </c>
      <c r="K15" s="5">
        <f>IF(I15=J15,"matches","differs")</f>
        <v/>
      </c>
      <c r="L15" s="5" t="inlineStr">
        <is>
          <t>no</t>
        </is>
      </c>
    </row>
    <row r="16">
      <c r="A16" s="8" t="inlineStr">
        <is>
          <t>IIT Indore</t>
        </is>
      </c>
      <c r="B16" s="10" t="n">
        <v>8100</v>
      </c>
      <c r="C16" s="10" t="n">
        <v>10000</v>
      </c>
      <c r="D16" s="10" t="n">
        <v>6300</v>
      </c>
      <c r="E16" s="10" t="n">
        <v>16000</v>
      </c>
      <c r="F16" s="10" t="n">
        <v>17000</v>
      </c>
      <c r="G16" s="10" t="n">
        <v>1600</v>
      </c>
      <c r="H16" s="10" t="n">
        <v>100000</v>
      </c>
      <c r="I16" s="10">
        <f>SUM(B16:D16)+E16+G16+H16</f>
        <v/>
      </c>
      <c r="J16" s="10" t="n">
        <v>142000</v>
      </c>
      <c r="K16" s="9">
        <f>IF(I16=J16,"matches","differs")</f>
        <v/>
      </c>
      <c r="L16" s="9" t="inlineStr">
        <is>
          <t>no</t>
        </is>
      </c>
    </row>
    <row r="17">
      <c r="A17" s="4" t="inlineStr">
        <is>
          <t>IIT Mandi</t>
        </is>
      </c>
      <c r="B17" s="6" t="n">
        <v>10000</v>
      </c>
      <c r="C17" s="6" t="n">
        <v>12000</v>
      </c>
      <c r="D17" s="6" t="n">
        <v>1000</v>
      </c>
      <c r="E17" s="6" t="n">
        <v>9600</v>
      </c>
      <c r="F17" s="6" t="n">
        <v>16884</v>
      </c>
      <c r="G17" s="6" t="n">
        <v>750</v>
      </c>
      <c r="H17" s="6" t="n">
        <v>100000</v>
      </c>
      <c r="I17" s="6">
        <f>SUM(B17:D17)+E17+G17+H17+F17</f>
        <v/>
      </c>
      <c r="J17" s="6" t="n">
        <v>150234</v>
      </c>
      <c r="K17" s="5">
        <f>IF(I17=J17,"matches","differs")</f>
        <v/>
      </c>
      <c r="L17" s="5" t="inlineStr">
        <is>
          <t>yes</t>
        </is>
      </c>
    </row>
    <row r="18">
      <c r="A18" s="8" t="inlineStr">
        <is>
          <t>IIT (BHU) Varanasi</t>
        </is>
      </c>
      <c r="B18" s="10" t="n">
        <v>5750</v>
      </c>
      <c r="C18" s="10" t="n">
        <v>9000</v>
      </c>
      <c r="D18" s="10" t="n">
        <v>2600</v>
      </c>
      <c r="E18" s="10" t="n">
        <v>3750</v>
      </c>
      <c r="F18" s="10" t="n">
        <v>16500</v>
      </c>
      <c r="G18" s="10" t="n">
        <v>500</v>
      </c>
      <c r="H18" s="10" t="n">
        <v>100000</v>
      </c>
      <c r="I18" s="10">
        <f>SUM(B18:D18)+E18+G18+H18</f>
        <v/>
      </c>
      <c r="J18" s="10" t="n">
        <v>121600</v>
      </c>
      <c r="K18" s="9">
        <f>IF(I18=J18,"matches","differs")</f>
        <v/>
      </c>
      <c r="L18" s="9" t="inlineStr">
        <is>
          <t>no</t>
        </is>
      </c>
    </row>
    <row r="19">
      <c r="A19" s="4" t="inlineStr">
        <is>
          <t>IIT Palakkad</t>
        </is>
      </c>
      <c r="B19" s="6" t="n">
        <v>6000</v>
      </c>
      <c r="C19" s="6" t="n">
        <v>5500</v>
      </c>
      <c r="D19" s="6" t="n">
        <v>11000</v>
      </c>
      <c r="E19" s="6" t="n">
        <v>8000</v>
      </c>
      <c r="F19" s="6" t="n">
        <v>22000</v>
      </c>
      <c r="G19" s="6" t="n">
        <v>3000</v>
      </c>
      <c r="H19" s="6" t="n">
        <v>100000</v>
      </c>
      <c r="I19" s="6">
        <f>SUM(B19:D19)+E19+G19+H19+F19</f>
        <v/>
      </c>
      <c r="J19" s="6" t="n">
        <v>155500</v>
      </c>
      <c r="K19" s="5">
        <f>IF(I19=J19,"matches","differs")</f>
        <v/>
      </c>
      <c r="L19" s="5" t="inlineStr">
        <is>
          <t>yes</t>
        </is>
      </c>
    </row>
    <row r="20">
      <c r="A20" s="8" t="inlineStr">
        <is>
          <t>IIT Tirupati</t>
        </is>
      </c>
      <c r="B20" s="10" t="n">
        <v>10800</v>
      </c>
      <c r="C20" s="10" t="n">
        <v>5000</v>
      </c>
      <c r="D20" s="10" t="n">
        <v>10100</v>
      </c>
      <c r="E20" s="10" t="n">
        <v>7800</v>
      </c>
      <c r="F20" s="10" t="n">
        <v>19840</v>
      </c>
      <c r="G20" s="10" t="n">
        <v>1100</v>
      </c>
      <c r="H20" s="10" t="n">
        <v>100000</v>
      </c>
      <c r="I20" s="10">
        <f>SUM(B20:D20)+E20+G20+H20+F20</f>
        <v/>
      </c>
      <c r="J20" s="10" t="n">
        <v>154640</v>
      </c>
      <c r="K20" s="9">
        <f>IF(I20=J20,"matches","differs")</f>
        <v/>
      </c>
      <c r="L20" s="9" t="inlineStr">
        <is>
          <t>yes</t>
        </is>
      </c>
    </row>
    <row r="21">
      <c r="A21" s="4" t="inlineStr">
        <is>
          <t>IIT Bhilai</t>
        </is>
      </c>
      <c r="B21" s="6" t="n">
        <v>12500</v>
      </c>
      <c r="C21" s="6" t="n">
        <v>7000</v>
      </c>
      <c r="D21" s="6" t="n">
        <v>12750</v>
      </c>
      <c r="E21" s="6" t="n">
        <v>17475</v>
      </c>
      <c r="F21" s="6" t="n">
        <v>21545</v>
      </c>
      <c r="G21" s="6" t="n">
        <v>1000</v>
      </c>
      <c r="H21" s="6" t="n">
        <v>100000</v>
      </c>
      <c r="I21" s="6">
        <f>SUM(B21:D21)+E21+G21+H21+F21</f>
        <v/>
      </c>
      <c r="J21" s="6" t="n">
        <v>172270</v>
      </c>
      <c r="K21" s="5">
        <f>IF(I21=J21,"matches","differs")</f>
        <v/>
      </c>
      <c r="L21" s="5" t="inlineStr">
        <is>
          <t>yes</t>
        </is>
      </c>
    </row>
    <row r="22">
      <c r="A22" s="8" t="inlineStr">
        <is>
          <t>IIT Goa</t>
        </is>
      </c>
      <c r="B22" s="10" t="n">
        <v>5000</v>
      </c>
      <c r="C22" s="10" t="n">
        <v>3000</v>
      </c>
      <c r="D22" s="10" t="n">
        <v>4750</v>
      </c>
      <c r="E22" s="10" t="n">
        <v>12000</v>
      </c>
      <c r="F22" s="10" t="n"/>
      <c r="G22" s="10" t="n">
        <v>2000</v>
      </c>
      <c r="H22" s="10" t="n">
        <v>100000</v>
      </c>
      <c r="I22" s="10">
        <f>SUM(B22:D22)+E22+G22+H22</f>
        <v/>
      </c>
      <c r="J22" s="10" t="n">
        <v>126750</v>
      </c>
      <c r="K22" s="9">
        <f>IF(I22=J22,"matches","differs")</f>
        <v/>
      </c>
      <c r="L22" s="9" t="inlineStr">
        <is>
          <t>no</t>
        </is>
      </c>
    </row>
    <row r="23">
      <c r="A23" s="4" t="inlineStr">
        <is>
          <t>IIT Jammu</t>
        </is>
      </c>
      <c r="B23" s="6" t="n">
        <v>7220</v>
      </c>
      <c r="C23" s="6" t="n">
        <v>10000</v>
      </c>
      <c r="D23" s="6" t="n"/>
      <c r="E23" s="6" t="n">
        <v>33240</v>
      </c>
      <c r="F23" s="6" t="n">
        <v>24000</v>
      </c>
      <c r="G23" s="6" t="n">
        <v>3410</v>
      </c>
      <c r="H23" s="6" t="n">
        <v>100000</v>
      </c>
      <c r="I23" s="6">
        <f>SUM(B23:D23)+E23+G23+H23</f>
        <v/>
      </c>
      <c r="J23" s="6" t="n">
        <v>153870</v>
      </c>
      <c r="K23" s="5">
        <f>IF(I23=J23,"matches","differs")</f>
        <v/>
      </c>
      <c r="L23" s="5" t="inlineStr">
        <is>
          <t>no</t>
        </is>
      </c>
    </row>
    <row r="24">
      <c r="A24" s="8" t="inlineStr">
        <is>
          <t>IIT Dharwad</t>
        </is>
      </c>
      <c r="B24" s="10" t="n">
        <v>6500</v>
      </c>
      <c r="C24" s="10" t="n">
        <v>11000</v>
      </c>
      <c r="D24" s="10" t="n">
        <v>12500</v>
      </c>
      <c r="E24" s="10" t="n">
        <v>6000</v>
      </c>
      <c r="F24" s="10" t="n">
        <v>21000</v>
      </c>
      <c r="G24" s="10" t="n">
        <v>1500</v>
      </c>
      <c r="H24" s="10" t="n">
        <v>100000</v>
      </c>
      <c r="I24" s="10">
        <f>SUM(B24:D24)+E24+G24+H24+F24</f>
        <v/>
      </c>
      <c r="J24" s="10" t="n">
        <v>158500</v>
      </c>
      <c r="K24" s="9">
        <f>IF(I24=J24,"matches","differs")</f>
        <v/>
      </c>
      <c r="L24" s="9" t="inlineStr">
        <is>
          <t>yes</t>
        </is>
      </c>
    </row>
    <row r="25">
      <c r="A25" s="4" t="inlineStr">
        <is>
          <t>IIT (ISM) Dhanbad</t>
        </is>
      </c>
      <c r="B25" s="6" t="n">
        <v>15700</v>
      </c>
      <c r="C25" s="6" t="n">
        <v>5000</v>
      </c>
      <c r="D25" s="6" t="n">
        <v>7900</v>
      </c>
      <c r="E25" s="6" t="n">
        <v>3800</v>
      </c>
      <c r="F25" s="6" t="n">
        <v>19500</v>
      </c>
      <c r="G25" s="6" t="n">
        <v>9000</v>
      </c>
      <c r="H25" s="6" t="n">
        <v>100000</v>
      </c>
      <c r="I25" s="6">
        <f>SUM(B25:D25)+E25+G25+H25</f>
        <v/>
      </c>
      <c r="J25" s="6" t="n">
        <v>141400</v>
      </c>
      <c r="K25" s="5">
        <f>IF(I25=J25,"matches","differs")</f>
        <v/>
      </c>
      <c r="L25" s="5" t="inlineStr">
        <is>
          <t>no</t>
        </is>
      </c>
    </row>
    <row r="27">
      <c r="A27" s="14" t="inlineStr">
        <is>
          <t>Where mess is NOT in the printed total, the 'Total of items' leaves it out too, so both columns describe the same bill.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80" customWidth="1" min="6" max="6"/>
  </cols>
  <sheetData>
    <row r="1">
      <c r="A1" s="1" t="inlineStr">
        <is>
          <t>Hostel and mess charges per semester (Rs)</t>
        </is>
      </c>
    </row>
    <row r="2">
      <c r="A2" s="2" t="inlineStr">
        <is>
          <t>Same for every category: SC/ST/PwD and income waivers apply to tuition only (IIT Kanpur and IIT (BHU) also waive seat rent for some SC/ST students).</t>
        </is>
      </c>
    </row>
    <row r="4" ht="44" customHeight="1">
      <c r="A4" s="3" t="inlineStr">
        <is>
          <t>IIT</t>
        </is>
      </c>
      <c r="B4" s="3" t="inlineStr">
        <is>
          <t>Hostel per semester</t>
        </is>
      </c>
      <c r="C4" s="3" t="inlineStr">
        <is>
          <t>Mess / dining per semester</t>
        </is>
      </c>
      <c r="D4" s="3" t="inlineStr">
        <is>
          <t>Hostel + mess per semester</t>
        </is>
      </c>
      <c r="E4" s="3" t="inlineStr">
        <is>
          <t>Mess inside the printed total?</t>
        </is>
      </c>
      <c r="F4" s="3" t="inlineStr">
        <is>
          <t>Notes</t>
        </is>
      </c>
    </row>
    <row r="5">
      <c r="A5" s="4" t="inlineStr">
        <is>
          <t>IIT Kharagpur</t>
        </is>
      </c>
      <c r="B5" s="6" t="n">
        <v>28281</v>
      </c>
      <c r="C5" s="6" t="n">
        <v>14500</v>
      </c>
      <c r="D5" s="6">
        <f>IF(AND(ISNUMBER(B5),ISNUMBER(C5)),B5+C5,"")</f>
        <v/>
      </c>
      <c r="E5" s="5" t="inlineStr">
        <is>
          <t>yes</t>
        </is>
      </c>
      <c r="F5" s="7" t="inlineStr">
        <is>
          <t>Institute + hostel + mess</t>
        </is>
      </c>
    </row>
    <row r="6">
      <c r="A6" s="8" t="inlineStr">
        <is>
          <t>IIT Bombay</t>
        </is>
      </c>
      <c r="B6" s="10" t="n">
        <v>14950</v>
      </c>
      <c r="C6" s="10" t="n">
        <v>22500</v>
      </c>
      <c r="D6" s="10">
        <f>IF(AND(ISNUMBER(B6),ISNUMBER(C6)),B6+C6,"")</f>
        <v/>
      </c>
      <c r="E6" s="9" t="inlineStr">
        <is>
          <t>yes</t>
        </is>
      </c>
      <c r="F6" s="12" t="inlineStr">
        <is>
          <t>Institute + hostel + mess</t>
        </is>
      </c>
    </row>
    <row r="7">
      <c r="A7" s="4" t="inlineStr">
        <is>
          <t>IIT Madras</t>
        </is>
      </c>
      <c r="B7" s="6" t="n">
        <v>7500</v>
      </c>
      <c r="C7" s="6" t="n"/>
      <c r="D7" s="6">
        <f>IF(AND(ISNUMBER(B7),ISNUMBER(C7)),B7+C7,"")</f>
        <v/>
      </c>
      <c r="E7" s="5" t="inlineStr">
        <is>
          <t>no</t>
        </is>
      </c>
      <c r="F7" s="7" t="inlineStr">
        <is>
          <t>Institute fees only (incl. seat rent); hostel establishment + mess billed separately</t>
        </is>
      </c>
    </row>
    <row r="8">
      <c r="A8" s="8" t="inlineStr">
        <is>
          <t>IIT Kanpur</t>
        </is>
      </c>
      <c r="B8" s="10" t="n">
        <v>13855</v>
      </c>
      <c r="C8" s="10" t="n">
        <v>13360</v>
      </c>
      <c r="D8" s="10">
        <f>IF(AND(ISNUMBER(B8),ISNUMBER(C8)),B8+C8,"")</f>
        <v/>
      </c>
      <c r="E8" s="9" t="inlineStr">
        <is>
          <t>yes</t>
        </is>
      </c>
      <c r="F8" s="12" t="inlineStr">
        <is>
          <t>Institute + hostel + mess</t>
        </is>
      </c>
    </row>
    <row r="9">
      <c r="A9" s="4" t="inlineStr">
        <is>
          <t>IIT Delhi</t>
        </is>
      </c>
      <c r="B9" s="6" t="n">
        <v>8600</v>
      </c>
      <c r="C9" s="6" t="n"/>
      <c r="D9" s="6">
        <f>IF(AND(ISNUMBER(B9),ISNUMBER(C9)),B9+C9,"")</f>
        <v/>
      </c>
      <c r="E9" s="5" t="inlineStr">
        <is>
          <t>no</t>
        </is>
      </c>
      <c r="F9" s="7" t="inlineStr">
        <is>
          <t>Institute fee incl. residence; mess separate</t>
        </is>
      </c>
    </row>
    <row r="10">
      <c r="A10" s="8" t="inlineStr">
        <is>
          <t>IIT Guwahati</t>
        </is>
      </c>
      <c r="B10" s="10" t="n">
        <v>11200</v>
      </c>
      <c r="C10" s="10" t="n">
        <v>21250</v>
      </c>
      <c r="D10" s="10">
        <f>IF(AND(ISNUMBER(B10),ISNUMBER(C10)),B10+C10,"")</f>
        <v/>
      </c>
      <c r="E10" s="9" t="inlineStr">
        <is>
          <t>yes</t>
        </is>
      </c>
      <c r="F10" s="12" t="inlineStr">
        <is>
          <t>Institute + hostel + mess</t>
        </is>
      </c>
    </row>
    <row r="11">
      <c r="A11" s="4" t="inlineStr">
        <is>
          <t>IIT Roorkee</t>
        </is>
      </c>
      <c r="B11" s="6" t="n">
        <v>7500</v>
      </c>
      <c r="C11" s="6" t="n">
        <v>21750</v>
      </c>
      <c r="D11" s="6">
        <f>IF(AND(ISNUMBER(B11),ISNUMBER(C11)),B11+C11,"")</f>
        <v/>
      </c>
      <c r="E11" s="5" t="inlineStr">
        <is>
          <t>yes</t>
        </is>
      </c>
      <c r="F11" s="7" t="inlineStr">
        <is>
          <t>Institute + hostel + mess</t>
        </is>
      </c>
    </row>
    <row r="12">
      <c r="A12" s="4" t="inlineStr">
        <is>
          <t>IIT Bhubaneswar</t>
        </is>
      </c>
      <c r="B12" s="6" t="n"/>
      <c r="C12" s="6" t="n">
        <v>27500</v>
      </c>
      <c r="D12" s="6">
        <f>IF(AND(ISNUMBER(B12),ISNUMBER(C12)),B12+C12,"")</f>
        <v/>
      </c>
      <c r="E12" s="5" t="inlineStr">
        <is>
          <t>yes</t>
        </is>
      </c>
      <c r="F12" s="7" t="inlineStr">
        <is>
          <t>Institute + hostel + mess</t>
        </is>
      </c>
    </row>
    <row r="13">
      <c r="A13" s="4" t="inlineStr">
        <is>
          <t>IIT Hyderabad</t>
        </is>
      </c>
      <c r="B13" s="6" t="n">
        <v>18000</v>
      </c>
      <c r="C13" s="6" t="n">
        <v>14430</v>
      </c>
      <c r="D13" s="6">
        <f>IF(AND(ISNUMBER(B13),ISNUMBER(C13)),B13+C13,"")</f>
        <v/>
      </c>
      <c r="E13" s="5" t="inlineStr">
        <is>
          <t>yes</t>
        </is>
      </c>
      <c r="F13" s="7" t="inlineStr">
        <is>
          <t>Institute + hostel + mess</t>
        </is>
      </c>
    </row>
    <row r="14">
      <c r="A14" s="8" t="inlineStr">
        <is>
          <t>IIT Jodhpur</t>
        </is>
      </c>
      <c r="B14" s="10" t="n">
        <v>32250</v>
      </c>
      <c r="C14" s="10" t="n"/>
      <c r="D14" s="10">
        <f>IF(AND(ISNUMBER(B14),ISNUMBER(C14)),B14+C14,"")</f>
        <v/>
      </c>
      <c r="E14" s="9" t="inlineStr">
        <is>
          <t>no</t>
        </is>
      </c>
      <c r="F14" s="12" t="inlineStr">
        <is>
          <t>Institute + hostel; mess amount not stated</t>
        </is>
      </c>
    </row>
    <row r="15">
      <c r="A15" s="4" t="inlineStr">
        <is>
          <t>IIT Patna</t>
        </is>
      </c>
      <c r="B15" s="6" t="n">
        <v>6500</v>
      </c>
      <c r="C15" s="6" t="n"/>
      <c r="D15" s="6">
        <f>IF(AND(ISNUMBER(B15),ISNUMBER(C15)),B15+C15,"")</f>
        <v/>
      </c>
      <c r="E15" s="5" t="inlineStr">
        <is>
          <t>no</t>
        </is>
      </c>
      <c r="F15" s="7" t="inlineStr">
        <is>
          <t>Institute + hostel; mess amount not stated</t>
        </is>
      </c>
    </row>
    <row r="16">
      <c r="A16" s="8" t="inlineStr">
        <is>
          <t>IIT Indore</t>
        </is>
      </c>
      <c r="B16" s="10" t="n">
        <v>16000</v>
      </c>
      <c r="C16" s="10" t="n">
        <v>17000</v>
      </c>
      <c r="D16" s="10">
        <f>IF(AND(ISNUMBER(B16),ISNUMBER(C16)),B16+C16,"")</f>
        <v/>
      </c>
      <c r="E16" s="9" t="inlineStr">
        <is>
          <t>no</t>
        </is>
      </c>
      <c r="F16" s="12" t="inlineStr">
        <is>
          <t>Extra in 1st semester: 17,000 (dining charges, tentative, every semester). Institute + hostel; mess paid extra</t>
        </is>
      </c>
    </row>
    <row r="17">
      <c r="A17" s="4" t="inlineStr">
        <is>
          <t>IIT Mandi</t>
        </is>
      </c>
      <c r="B17" s="6" t="n">
        <v>9600</v>
      </c>
      <c r="C17" s="6" t="n">
        <v>16884</v>
      </c>
      <c r="D17" s="6">
        <f>IF(AND(ISNUMBER(B17),ISNUMBER(C17)),B17+C17,"")</f>
        <v/>
      </c>
      <c r="E17" s="5" t="inlineStr">
        <is>
          <t>yes</t>
        </is>
      </c>
      <c r="F17" s="7" t="inlineStr">
        <is>
          <t>Institute + hostel + mess</t>
        </is>
      </c>
    </row>
    <row r="18">
      <c r="A18" s="8" t="inlineStr">
        <is>
          <t>IIT (BHU) Varanasi</t>
        </is>
      </c>
      <c r="B18" s="10" t="n">
        <v>3750</v>
      </c>
      <c r="C18" s="10" t="n">
        <v>16500</v>
      </c>
      <c r="D18" s="10">
        <f>IF(AND(ISNUMBER(B18),ISNUMBER(C18)),B18+C18,"")</f>
        <v/>
      </c>
      <c r="E18" s="9" t="inlineStr">
        <is>
          <t>no</t>
        </is>
      </c>
      <c r="F18" s="12" t="inlineStr">
        <is>
          <t>Extra in 1st semester: 16,500 (mess advance, every semester). Institute + hostel; mess paid extra</t>
        </is>
      </c>
    </row>
    <row r="19">
      <c r="A19" s="4" t="inlineStr">
        <is>
          <t>IIT Palakkad</t>
        </is>
      </c>
      <c r="B19" s="6" t="n">
        <v>8000</v>
      </c>
      <c r="C19" s="6" t="n">
        <v>22000</v>
      </c>
      <c r="D19" s="6">
        <f>IF(AND(ISNUMBER(B19),ISNUMBER(C19)),B19+C19,"")</f>
        <v/>
      </c>
      <c r="E19" s="5" t="inlineStr">
        <is>
          <t>yes</t>
        </is>
      </c>
      <c r="F19" s="7" t="inlineStr">
        <is>
          <t>Institute + hostel + mess</t>
        </is>
      </c>
    </row>
    <row r="20">
      <c r="A20" s="8" t="inlineStr">
        <is>
          <t>IIT Tirupati</t>
        </is>
      </c>
      <c r="B20" s="10" t="n">
        <v>7800</v>
      </c>
      <c r="C20" s="10" t="n">
        <v>19840</v>
      </c>
      <c r="D20" s="10">
        <f>IF(AND(ISNUMBER(B20),ISNUMBER(C20)),B20+C20,"")</f>
        <v/>
      </c>
      <c r="E20" s="9" t="inlineStr">
        <is>
          <t>yes</t>
        </is>
      </c>
      <c r="F20" s="12" t="inlineStr">
        <is>
          <t>Institute + hostel + mess</t>
        </is>
      </c>
    </row>
    <row r="21">
      <c r="A21" s="4" t="inlineStr">
        <is>
          <t>IIT Bhilai</t>
        </is>
      </c>
      <c r="B21" s="6" t="n">
        <v>17475</v>
      </c>
      <c r="C21" s="6" t="n">
        <v>21545</v>
      </c>
      <c r="D21" s="6">
        <f>IF(AND(ISNUMBER(B21),ISNUMBER(C21)),B21+C21,"")</f>
        <v/>
      </c>
      <c r="E21" s="5" t="inlineStr">
        <is>
          <t>yes</t>
        </is>
      </c>
      <c r="F21" s="7" t="inlineStr">
        <is>
          <t>Institute + hostel + mess</t>
        </is>
      </c>
    </row>
    <row r="22">
      <c r="A22" s="8" t="inlineStr">
        <is>
          <t>IIT Goa</t>
        </is>
      </c>
      <c r="B22" s="10" t="n">
        <v>12000</v>
      </c>
      <c r="C22" s="10" t="n"/>
      <c r="D22" s="10">
        <f>IF(AND(ISNUMBER(B22),ISNUMBER(C22)),B22+C22,"")</f>
        <v/>
      </c>
      <c r="E22" s="9" t="inlineStr">
        <is>
          <t>no</t>
        </is>
      </c>
      <c r="F22" s="12" t="inlineStr">
        <is>
          <t>Institute + hostel; mess amount not stated</t>
        </is>
      </c>
    </row>
    <row r="23">
      <c r="A23" s="4" t="inlineStr">
        <is>
          <t>IIT Jammu</t>
        </is>
      </c>
      <c r="B23" s="6" t="n">
        <v>33240</v>
      </c>
      <c r="C23" s="6" t="n">
        <v>24000</v>
      </c>
      <c r="D23" s="6">
        <f>IF(AND(ISNUMBER(B23),ISNUMBER(C23)),B23+C23,"")</f>
        <v/>
      </c>
      <c r="E23" s="5" t="inlineStr">
        <is>
          <t>no</t>
        </is>
      </c>
      <c r="F23" s="7" t="inlineStr">
        <is>
          <t>Extra in 1st semester: 44,000 (mess advance 24,000 + mess admission 10,000 (one-time) + mess security 10,000 (refundable)). Institute + hostel; mess paid extra</t>
        </is>
      </c>
    </row>
    <row r="24">
      <c r="A24" s="8" t="inlineStr">
        <is>
          <t>IIT Dharwad</t>
        </is>
      </c>
      <c r="B24" s="10" t="n">
        <v>6000</v>
      </c>
      <c r="C24" s="10" t="n">
        <v>21000</v>
      </c>
      <c r="D24" s="10">
        <f>IF(AND(ISNUMBER(B24),ISNUMBER(C24)),B24+C24,"")</f>
        <v/>
      </c>
      <c r="E24" s="9" t="inlineStr">
        <is>
          <t>yes</t>
        </is>
      </c>
      <c r="F24" s="12" t="inlineStr">
        <is>
          <t>Institute + hostel + mess</t>
        </is>
      </c>
    </row>
    <row r="25">
      <c r="A25" s="4" t="inlineStr">
        <is>
          <t>IIT (ISM) Dhanbad</t>
        </is>
      </c>
      <c r="B25" s="6" t="n">
        <v>3800</v>
      </c>
      <c r="C25" s="6" t="n">
        <v>19500</v>
      </c>
      <c r="D25" s="6">
        <f>IF(AND(ISNUMBER(B25),ISNUMBER(C25)),B25+C25,"")</f>
        <v/>
      </c>
      <c r="E25" s="5" t="inlineStr">
        <is>
          <t>no</t>
        </is>
      </c>
      <c r="F25" s="7" t="inlineStr">
        <is>
          <t>Extra in 1st semester: 19,500 (mess charges, tentative, every semester). Institute + hostel; mess paid extra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4" customWidth="1" min="4" max="4"/>
    <col width="14" customWidth="1" min="5" max="5"/>
    <col width="80" customWidth="1" min="6" max="6"/>
  </cols>
  <sheetData>
    <row r="1">
      <c r="A1" s="1" t="inlineStr">
        <is>
          <t>Who pays what -- category (community) and quota rules for IIT B.Tech</t>
        </is>
      </c>
    </row>
    <row r="2">
      <c r="A2" s="2" t="inlineStr">
        <is>
          <t>IIT seats are all-India (no home-state quota). Categories follow the central reservation: OPEN, GEN-EWS, OBC-NCL, SC, ST, each with a PwD sub-quota, plus female-only supernumerary seats.</t>
        </is>
      </c>
    </row>
    <row r="4" ht="44" customHeight="1">
      <c r="A4" s="3" t="inlineStr">
        <is>
          <t>Category / quota</t>
        </is>
      </c>
      <c r="B4" s="3" t="inlineStr">
        <is>
          <t>Tuition per semester (Rs)</t>
        </is>
      </c>
      <c r="C4" s="3" t="inlineStr">
        <is>
          <t>Tuition over 4 years / 8 semesters (Rs)</t>
        </is>
      </c>
      <c r="D4" s="3" t="inlineStr">
        <is>
          <t>JoSAA seat acceptance fee (Rs)</t>
        </is>
      </c>
      <c r="E4" s="3" t="inlineStr">
        <is>
          <t>Income proof needed?</t>
        </is>
      </c>
      <c r="F4" s="3" t="inlineStr">
        <is>
          <t>Rule</t>
        </is>
      </c>
    </row>
    <row r="5">
      <c r="A5" s="15" t="inlineStr">
        <is>
          <t>GEN / GEN-EWS / OBC-NCL, family income above Rs 5 lakh</t>
        </is>
      </c>
      <c r="B5" s="6" t="n">
        <v>100000</v>
      </c>
      <c r="C5" s="6">
        <f>B5*8</f>
        <v/>
      </c>
      <c r="D5" s="6" t="n">
        <v>30000</v>
      </c>
      <c r="E5" s="5" t="inlineStr">
        <is>
          <t>no</t>
        </is>
      </c>
      <c r="F5" s="7" t="inlineStr">
        <is>
          <t>Full tuition.</t>
        </is>
      </c>
    </row>
    <row r="6">
      <c r="A6" s="16" t="inlineStr">
        <is>
          <t>GEN / GEN-EWS / OBC-NCL, family income Rs 1-5 lakh</t>
        </is>
      </c>
      <c r="B6" s="10" t="n">
        <v>33333</v>
      </c>
      <c r="C6" s="10">
        <f>B6*8</f>
        <v/>
      </c>
      <c r="D6" s="10" t="n">
        <v>30000</v>
      </c>
      <c r="E6" s="9" t="inlineStr">
        <is>
          <t>yes, every year</t>
        </is>
      </c>
      <c r="F6" s="12" t="inlineStr">
        <is>
          <t>2/3 of tuition remitted ('Other Economically Backward'). Income certificate for the previous financial year from a Tahsildar/SDO/BDO-level authority, renewed annually.</t>
        </is>
      </c>
    </row>
    <row r="7">
      <c r="A7" s="15" t="inlineStr">
        <is>
          <t>GEN / GEN-EWS / OBC-NCL, family income below Rs 1 lakh</t>
        </is>
      </c>
      <c r="B7" s="6" t="n">
        <v>0</v>
      </c>
      <c r="C7" s="6">
        <f>B7*8</f>
        <v/>
      </c>
      <c r="D7" s="6" t="n">
        <v>30000</v>
      </c>
      <c r="E7" s="5" t="inlineStr">
        <is>
          <t>yes, every year</t>
        </is>
      </c>
      <c r="F7" s="7" t="inlineStr">
        <is>
          <t>Full tuition remitted ('Most Economically Backward').</t>
        </is>
      </c>
    </row>
    <row r="8">
      <c r="A8" s="16" t="inlineStr">
        <is>
          <t>SC</t>
        </is>
      </c>
      <c r="B8" s="10" t="n">
        <v>0</v>
      </c>
      <c r="C8" s="10">
        <f>B8*8</f>
        <v/>
      </c>
      <c r="D8" s="10" t="n">
        <v>15000</v>
      </c>
      <c r="E8" s="9" t="inlineStr">
        <is>
          <t>no</t>
        </is>
      </c>
      <c r="F8" s="12" t="inlineStr">
        <is>
          <t>Full tuition waiver, any income. Other charges (hostel, mess, deposits) are paid like everyone else. IIT Kanpur: no seat rent if family income &lt; Rs 6 L.</t>
        </is>
      </c>
    </row>
    <row r="9">
      <c r="A9" s="15" t="inlineStr">
        <is>
          <t>ST</t>
        </is>
      </c>
      <c r="B9" s="6" t="n">
        <v>0</v>
      </c>
      <c r="C9" s="6">
        <f>B9*8</f>
        <v/>
      </c>
      <c r="D9" s="6" t="n">
        <v>15000</v>
      </c>
      <c r="E9" s="5" t="inlineStr">
        <is>
          <t>no</t>
        </is>
      </c>
      <c r="F9" s="7" t="inlineStr">
        <is>
          <t>As SC.</t>
        </is>
      </c>
    </row>
    <row r="10">
      <c r="A10" s="16" t="inlineStr">
        <is>
          <t>PwD (any category)</t>
        </is>
      </c>
      <c r="B10" s="10" t="n">
        <v>0</v>
      </c>
      <c r="C10" s="10">
        <f>B10*8</f>
        <v/>
      </c>
      <c r="D10" s="10" t="n">
        <v>15000</v>
      </c>
      <c r="E10" s="9" t="inlineStr">
        <is>
          <t>no</t>
        </is>
      </c>
      <c r="F10" s="12" t="inlineStr">
        <is>
          <t>Full tuition waiver, whatever the base category.</t>
        </is>
      </c>
    </row>
    <row r="11">
      <c r="A11" s="15" t="inlineStr">
        <is>
          <t>Female-only supernumerary seats</t>
        </is>
      </c>
      <c r="B11" s="6" t="n"/>
      <c r="C11" s="6" t="n"/>
      <c r="D11" s="6" t="n"/>
      <c r="E11" s="5" t="inlineStr">
        <is>
          <t>-</t>
        </is>
      </c>
      <c r="F11" s="7" t="inlineStr">
        <is>
          <t>Same fee as the candidate's category -- the seat pool is different, the fee is not.</t>
        </is>
      </c>
    </row>
    <row r="12">
      <c r="A12" s="16" t="inlineStr">
        <is>
          <t>OCI / PIO card holders (card before 4-3-2021)</t>
        </is>
      </c>
      <c r="B12" s="10" t="n">
        <v>100000</v>
      </c>
      <c r="C12" s="10">
        <f>B12*8</f>
        <v/>
      </c>
      <c r="D12" s="10" t="n"/>
      <c r="E12" s="9" t="inlineStr">
        <is>
          <t>-</t>
        </is>
      </c>
      <c r="F12" s="12" t="inlineStr">
        <is>
          <t>Most IITs charge the Indian-national fee (Bombay, Madras, Roorkee, Hyderabad state it). Exception: IIT Patna charges OCI the international tuition (3,00,000).</t>
        </is>
      </c>
    </row>
    <row r="13">
      <c r="A13" s="15" t="inlineStr">
        <is>
          <t>Foreign nationals (supernumerary)</t>
        </is>
      </c>
      <c r="B13" s="6" t="n"/>
      <c r="C13" s="6" t="n"/>
      <c r="D13" s="6" t="n"/>
      <c r="E13" s="5" t="inlineStr">
        <is>
          <t>-</t>
        </is>
      </c>
      <c r="F13" s="7" t="inlineStr">
        <is>
          <t>Higher tuition set by each IIT -- see 'Foreign nationals'.</t>
        </is>
      </c>
    </row>
    <row r="15">
      <c r="A15" s="14" t="inlineStr">
        <is>
          <t>JoSAA seat acceptance fee (2026): Rs 30,000 for GEN / EWS / OBC-NCL and Rs 15,000 for SC / ST / PwD, each including a Rs 5,000 JoSAA processing charge. The remaining Rs 25,000 / Rs 10,000 is passed to the IIT and adjusted in the first-semester fee (IIT Bhubaneswar and IIT Guwahati 2026 fee notices).</t>
        </is>
      </c>
    </row>
    <row r="16">
      <c r="A16" s="14" t="inlineStr">
        <is>
          <t>Tuition is Rs 1,00,000 per semester at all IITs; Rs 33,333 is 1/3 (IIT Tirupati prints 33,334).</t>
        </is>
      </c>
    </row>
    <row r="17">
      <c r="A17" s="14" t="inlineStr">
        <is>
          <t>IIT Dual Degree programmes pay B.Tech fees for 8 semesters, then the M.Tech fee for semesters 9-10.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70" customWidth="1" min="3" max="3"/>
  </cols>
  <sheetData>
    <row r="1">
      <c r="A1" s="1" t="inlineStr">
        <is>
          <t>Foreign-national tuition (per semester unless stated)</t>
        </is>
      </c>
    </row>
    <row r="2">
      <c r="A2" s="2" t="inlineStr">
        <is>
          <t>As printed by each IIT; blank = the sheet does not state a foreign-national fee. Other charges are as for Indian students unless noted.</t>
        </is>
      </c>
    </row>
    <row r="4" ht="44" customHeight="1">
      <c r="A4" s="3" t="inlineStr">
        <is>
          <t>IIT</t>
        </is>
      </c>
      <c r="B4" s="3" t="inlineStr">
        <is>
          <t>As printed</t>
        </is>
      </c>
      <c r="C4" s="3" t="inlineStr">
        <is>
          <t>Notes</t>
        </is>
      </c>
    </row>
    <row r="5">
      <c r="A5" s="4" t="inlineStr">
        <is>
          <t>IIT Kharagpur</t>
        </is>
      </c>
      <c r="B5" s="7" t="inlineStr">
        <is>
          <t>Non-SAARC Rs 300,000; SAARC Rs 100,000</t>
        </is>
      </c>
      <c r="C5" s="7" t="inlineStr">
        <is>
          <t>Rs 6 L / Rs 2 L per year shown as per semester.</t>
        </is>
      </c>
    </row>
    <row r="6">
      <c r="A6" s="8" t="inlineStr">
        <is>
          <t>IIT Bombay</t>
        </is>
      </c>
      <c r="B6" s="12" t="inlineStr">
        <is>
          <t>Rs 300,000</t>
        </is>
      </c>
      <c r="C6" s="12" t="n"/>
    </row>
    <row r="7">
      <c r="A7" s="4" t="inlineStr">
        <is>
          <t>IIT Madras</t>
        </is>
      </c>
      <c r="B7" s="7" t="inlineStr">
        <is>
          <t>Rs 500,000</t>
        </is>
      </c>
      <c r="C7" s="7" t="n"/>
    </row>
    <row r="8">
      <c r="A8" s="8" t="inlineStr">
        <is>
          <t>IIT Kanpur</t>
        </is>
      </c>
      <c r="B8" s="12" t="n"/>
      <c r="C8" s="12" t="n"/>
    </row>
    <row r="9">
      <c r="A9" s="4" t="inlineStr">
        <is>
          <t>IIT Delhi</t>
        </is>
      </c>
      <c r="B9" s="7" t="inlineStr">
        <is>
          <t>SAARC USD 1,000; Non-SAARC USD 2,000</t>
        </is>
      </c>
      <c r="C9" s="7" t="n"/>
    </row>
    <row r="10">
      <c r="A10" s="8" t="inlineStr">
        <is>
          <t>IIT Guwahati</t>
        </is>
      </c>
      <c r="B10" s="12" t="inlineStr">
        <is>
          <t>Non-SAARC Rs 300,000; SAARC Rs 150,000</t>
        </is>
      </c>
      <c r="C10" s="12" t="n"/>
    </row>
    <row r="11">
      <c r="A11" s="4" t="inlineStr">
        <is>
          <t>IIT Roorkee</t>
        </is>
      </c>
      <c r="B11" s="7" t="inlineStr">
        <is>
          <t>Top-20 from listed countries Rs 100,000; Others Rs 200,000</t>
        </is>
      </c>
      <c r="C11" s="7" t="n"/>
    </row>
    <row r="12">
      <c r="A12" s="4" t="inlineStr">
        <is>
          <t>IIT Bhubaneswar</t>
        </is>
      </c>
      <c r="B12" s="7" t="inlineStr">
        <is>
          <t>SAARC &amp; LDC Rs 100,000; Non-SAARC Rs 300,000</t>
        </is>
      </c>
      <c r="C12" s="7" t="inlineStr">
        <is>
          <t>Rs 6 L / Rs 2 L per year shown as per semester.</t>
        </is>
      </c>
    </row>
    <row r="13">
      <c r="A13" s="4" t="inlineStr">
        <is>
          <t>IIT Hyderabad</t>
        </is>
      </c>
      <c r="B13" s="7" t="inlineStr">
        <is>
          <t>Rs 300,000</t>
        </is>
      </c>
      <c r="C13" s="7" t="n"/>
    </row>
    <row r="14">
      <c r="A14" s="8" t="inlineStr">
        <is>
          <t>IIT Jodhpur</t>
        </is>
      </c>
      <c r="B14" s="12" t="n"/>
      <c r="C14" s="12" t="n"/>
    </row>
    <row r="15">
      <c r="A15" s="4" t="inlineStr">
        <is>
          <t>IIT Patna</t>
        </is>
      </c>
      <c r="B15" s="7" t="inlineStr">
        <is>
          <t>International / NRI / OCI Rs 300,000</t>
        </is>
      </c>
      <c r="C15" s="7" t="n"/>
    </row>
    <row r="16">
      <c r="A16" s="8" t="inlineStr">
        <is>
          <t>IIT Indore</t>
        </is>
      </c>
      <c r="B16" s="12" t="inlineStr">
        <is>
          <t>Rs 300,000</t>
        </is>
      </c>
      <c r="C16" s="12" t="n"/>
    </row>
    <row r="17">
      <c r="A17" s="4" t="inlineStr">
        <is>
          <t>IIT Mandi</t>
        </is>
      </c>
      <c r="B17" s="7" t="inlineStr">
        <is>
          <t>Institute fee Rs 303,000</t>
        </is>
      </c>
      <c r="C17" s="7" t="n"/>
    </row>
    <row r="18">
      <c r="A18" s="8" t="inlineStr">
        <is>
          <t>IIT (BHU) Varanasi</t>
        </is>
      </c>
      <c r="B18" s="12" t="inlineStr">
        <is>
          <t>SAARC USD 1,000; Others USD 2,000</t>
        </is>
      </c>
      <c r="C18" s="12" t="n"/>
    </row>
    <row r="19">
      <c r="A19" s="4" t="inlineStr">
        <is>
          <t>IIT Palakkad</t>
        </is>
      </c>
      <c r="B19" s="7" t="n"/>
      <c r="C19" s="7" t="n"/>
    </row>
    <row r="20">
      <c r="A20" s="8" t="inlineStr">
        <is>
          <t>IIT Tirupati</t>
        </is>
      </c>
      <c r="B20" s="12" t="inlineStr">
        <is>
          <t>Extra International Fee Rs 50,000 per year</t>
        </is>
      </c>
      <c r="C20" s="12" t="n"/>
    </row>
    <row r="21">
      <c r="A21" s="4" t="inlineStr">
        <is>
          <t>IIT Bhilai</t>
        </is>
      </c>
      <c r="B21" s="7" t="n"/>
      <c r="C21" s="7" t="n"/>
    </row>
    <row r="22">
      <c r="A22" s="8" t="inlineStr">
        <is>
          <t>IIT Goa</t>
        </is>
      </c>
      <c r="B22" s="12" t="n"/>
      <c r="C22" s="12" t="n"/>
    </row>
    <row r="23">
      <c r="A23" s="4" t="inlineStr">
        <is>
          <t>IIT Jammu</t>
        </is>
      </c>
      <c r="B23" s="7" t="n"/>
      <c r="C23" s="7" t="n"/>
    </row>
    <row r="24">
      <c r="A24" s="8" t="inlineStr">
        <is>
          <t>IIT Dharwad</t>
        </is>
      </c>
      <c r="B24" s="12" t="inlineStr">
        <is>
          <t>Rs 300,000</t>
        </is>
      </c>
      <c r="C24" s="12" t="n"/>
    </row>
    <row r="25">
      <c r="A25" s="4" t="inlineStr">
        <is>
          <t>IIT (ISM) Dhanbad</t>
        </is>
      </c>
      <c r="B25" s="7" t="n"/>
      <c r="C25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0" customWidth="1" min="2" max="2"/>
    <col width="100" customWidth="1" min="3" max="3"/>
  </cols>
  <sheetData>
    <row r="1">
      <c r="A1" s="1" t="inlineStr">
        <is>
          <t>Sources -- each IIT's own fee document</t>
        </is>
      </c>
    </row>
    <row r="2">
      <c r="A2" s="2" t="inlineStr">
        <is>
          <t>Nothing here is taken from aggregator sites.</t>
        </is>
      </c>
    </row>
    <row r="4" ht="44" customHeight="1">
      <c r="A4" s="3" t="inlineStr">
        <is>
          <t>IIT</t>
        </is>
      </c>
      <c r="B4" s="3" t="inlineStr">
        <is>
          <t>Document</t>
        </is>
      </c>
      <c r="C4" s="3" t="inlineStr">
        <is>
          <t>URL(s)</t>
        </is>
      </c>
    </row>
    <row r="5">
      <c r="A5" s="4" t="inlineStr">
        <is>
          <t>IIT Kharagpur</t>
        </is>
      </c>
      <c r="B5" s="7" t="inlineStr">
        <is>
          <t>Guidelines and Instructions for newly admitted students 2026, section 5 (tentative)</t>
        </is>
      </c>
      <c r="C5" s="7" t="inlineStr">
        <is>
          <t>https://inductionprogram.iitkgp.ac.in/docs/UG_Guidelines2026.pdf</t>
        </is>
      </c>
    </row>
    <row r="6">
      <c r="A6" s="4" t="inlineStr">
        <is>
          <t>IIT Bombay</t>
        </is>
      </c>
      <c r="B6" s="7" t="inlineStr">
        <is>
          <t>Fee Structure for UG New Entrants, Autumn 2026-27 (Acad, 10-07-2026) + HCU Hostel Fees Structure New UG 2026-27 (07-05-2026)</t>
        </is>
      </c>
      <c r="C6" s="7" t="inlineStr">
        <is>
          <t>https://acad.iitb.ac.in/sites/default/files/New_Entrants_fee_structure_2026.pdf
https://acad.iitb.ac.in/sites/default/files/Hostel_Fee_Circular_New_UG_and_PG_Autumn_%202026-27.pdf</t>
        </is>
      </c>
    </row>
    <row r="7">
      <c r="A7" s="4" t="inlineStr">
        <is>
          <t>IIT Madras</t>
        </is>
      </c>
      <c r="B7" s="7" t="inlineStr">
        <is>
          <t>Fees Circular for the New Students (UG &amp; PG) of 2026 Batch, Jul-Nov 2026 (04-05-2026), Annexure I</t>
        </is>
      </c>
      <c r="C7" s="7" t="inlineStr">
        <is>
          <t>https://fees.iitm.ac.in/assets/circular/fees_structure_2026_admission_ug_pg.pdf</t>
        </is>
      </c>
    </row>
    <row r="8">
      <c r="A8" s="4" t="inlineStr">
        <is>
          <t>IIT Kanpur</t>
        </is>
      </c>
      <c r="B8" s="7" t="inlineStr">
        <is>
          <t>Fees for New Undergraduate Students 2026-27 1st Semester, Annexure-1 (DoSA, 04-07-2026)</t>
        </is>
      </c>
      <c r="C8" s="7" t="inlineStr">
        <is>
          <t>https://www.iitk.ac.in/dosa/data/Fee-Structure-for-New-UG-for-2026-2027-1st-07-07-26.pdf</t>
        </is>
      </c>
    </row>
    <row r="9">
      <c r="A9" s="4" t="inlineStr">
        <is>
          <t>IIT Delhi</t>
        </is>
      </c>
      <c r="B9" s="7" t="inlineStr">
        <is>
          <t>Institute Fee structure for the 2025 Entry B.Tech and Dual Degree (revised) -- the 2026 sheet is not published at a public URL</t>
        </is>
      </c>
      <c r="C9" s="7" t="inlineStr">
        <is>
          <t>https://academics.iitd.ac.in/wp-content/uploads/2025/11/Fee-Structure_2025-26_UG-Entry-Students-revised.pdf</t>
        </is>
      </c>
    </row>
    <row r="10">
      <c r="A10" s="4" t="inlineStr">
        <is>
          <t>IIT Guwahati</t>
        </is>
      </c>
      <c r="B10" s="7" t="inlineStr">
        <is>
          <t>IITG Academic Affairs fee structure page + Admission fee for BTech/BDes First Semester July 2026</t>
        </is>
      </c>
      <c r="C10" s="7" t="inlineStr">
        <is>
          <t>https://iitg.ac.in/acad/admission/imp_info/fee.php
https://www.iitg.ac.in/acad/admission/fresher/ug_fee_pay_2026.pdf</t>
        </is>
      </c>
    </row>
    <row r="11">
      <c r="A11" s="4" t="inlineStr">
        <is>
          <t>IIT Roorkee</t>
        </is>
      </c>
      <c r="B11" s="7" t="inlineStr">
        <is>
          <t>Structure of Fees/Charges Session 2026-27, U.G. I Year (Assistant Registrar Curriculum)</t>
        </is>
      </c>
      <c r="C11" s="7" t="inlineStr">
        <is>
          <t>https://iitr.ac.in/Academics/static/Institute_Fee/2026-27/UGIst.pdf</t>
        </is>
      </c>
    </row>
    <row r="12">
      <c r="A12" s="4" t="inlineStr">
        <is>
          <t>IIT Ropar</t>
        </is>
      </c>
      <c r="B12" s="7" t="inlineStr">
        <is>
          <t>Not retrieved: iitrpr.ac.in refuses connections from this machine (curl, fetch and browser all fail); a 2026 B.Tech fee PDF is indexed at iitrpr.ac.in/media/fee-structure/04a6dabe-....pdf but could not be read.</t>
        </is>
      </c>
      <c r="C12" s="5" t="n"/>
    </row>
    <row r="13">
      <c r="A13" s="4" t="inlineStr">
        <is>
          <t>IIT Bhubaneswar</t>
        </is>
      </c>
      <c r="B13" s="7" t="inlineStr">
        <is>
          <t>Fee Structure for B.Tech Admission 2026-27 (Academic Section)</t>
        </is>
      </c>
      <c r="C13" s="7" t="inlineStr">
        <is>
          <t>https://www.iitbbs.ac.in/wp-content/uploads/2026/07/Fee-Structure-2026-27-freshers.pdf</t>
        </is>
      </c>
    </row>
    <row r="14">
      <c r="A14" s="4" t="inlineStr">
        <is>
          <t>IIT Gandhinagar</t>
        </is>
      </c>
      <c r="B14" s="7" t="inlineStr">
        <is>
          <t>Not retrieved: IITGN's B.Tech admissions page (2026-27 registration notice, brochure) carries no fee sheet, and no official fee PDF for UG is indexed on iitgn.ac.in; copies on Scribd are not official and were not used.</t>
        </is>
      </c>
      <c r="C14" s="5" t="n"/>
    </row>
    <row r="15">
      <c r="A15" s="4" t="inlineStr">
        <is>
          <t>IIT Hyderabad</t>
        </is>
      </c>
      <c r="B15" s="7" t="inlineStr">
        <is>
          <t>Fee Structure for July-December 2026, UG Newly Enrolled Students (page 2)</t>
        </is>
      </c>
      <c r="C15" s="7" t="inlineStr">
        <is>
          <t>https://iith.ac.in/academics/assets/files/fee/2026/jan-jun-2026/Fee_Structure_Jul-Dec2026Semester_15.05-1.pdf</t>
        </is>
      </c>
    </row>
    <row r="16">
      <c r="A16" s="4" t="inlineStr">
        <is>
          <t>IIT Jodhpur</t>
        </is>
      </c>
      <c r="B16" s="7" t="inlineStr">
        <is>
          <t>Fee structure for Academic Year 2026-27 (per semester, except Executive Programmes), Office of Academic Affairs</t>
        </is>
      </c>
      <c r="C16" s="7" t="inlineStr">
        <is>
          <t>https://www.iitj.ac.in/PageImages/Gallery/07-2026/Fee-structure-for-AY-2026-27-Regular-639186884218584492.pdf</t>
        </is>
      </c>
    </row>
    <row r="17">
      <c r="A17" s="4" t="inlineStr">
        <is>
          <t>IIT Patna</t>
        </is>
      </c>
      <c r="B17" s="7" t="inlineStr">
        <is>
          <t>Fee Structure for B.Tech./B.S. &amp; Dual Degree (fee from JULY 2023 admission onwards) -- current IITP academics page</t>
        </is>
      </c>
      <c r="C17" s="7" t="inlineStr">
        <is>
          <t>https://academics.iitp.ac.in/index.php?option=com_content&amp;view=article&amp;id=68&amp;Itemid=244</t>
        </is>
      </c>
    </row>
    <row r="18">
      <c r="A18" s="4" t="inlineStr">
        <is>
          <t>IIT Indore</t>
        </is>
      </c>
      <c r="B18" s="7" t="inlineStr">
        <is>
          <t>Estimated Four-Year Fee Structure for Student Loan Purposes, B.Tech/B.S./B.Des Indian students, Admission Year 2026-27 (13-07-2026)</t>
        </is>
      </c>
      <c r="C18" s="7" t="inlineStr">
        <is>
          <t>https://academic.iiti.ac.in/fee/fee/2026/UGFees2026.pdf</t>
        </is>
      </c>
    </row>
    <row r="19">
      <c r="A19" s="4" t="inlineStr">
        <is>
          <t>IIT Mandi</t>
        </is>
      </c>
      <c r="B19" s="7" t="inlineStr">
        <is>
          <t>Institute Fee for AY 2026-27 (Odd Semester), 2026 Batches + Hostel &amp; Mess Charges AY 2026-27 (Odd Semester)</t>
        </is>
      </c>
      <c r="C19" s="7" t="inlineStr">
        <is>
          <t>https://academics.iitmandi.ac.in/pdf/fees/Academic_Fee_Structure_ODD_Semester_AY_2026_2027_New_Entrants_August_2026.pdf
https://academics.iitmandi.ac.in/pdf/fees/Hostel_Mess_Charges2026_27_New_admission.pdf</t>
        </is>
      </c>
    </row>
    <row r="20">
      <c r="A20" s="4" t="inlineStr">
        <is>
          <t>IIT (BHU) Varanasi</t>
        </is>
      </c>
      <c r="B20" s="7" t="inlineStr">
        <is>
          <t>Fee Structure for 4-Year B.Tech Programs, Session 2025-26 -- still the file on IIT (BHU)'s freshers page</t>
        </is>
      </c>
      <c r="C20" s="7" t="inlineStr">
        <is>
          <t>https://iitbhu.ac.in/sites/default/files/institute/academics/fresher/doc/fee_structure_2025-26.pdf</t>
        </is>
      </c>
    </row>
    <row r="21">
      <c r="A21" s="4" t="inlineStr">
        <is>
          <t>IIT Palakkad</t>
        </is>
      </c>
      <c r="B21" s="7" t="inlineStr">
        <is>
          <t>B.Tech Fee Structure for Regular Students (Aug-Dec 2026), linked from 'B.Tech Admissions 2026-27'</t>
        </is>
      </c>
      <c r="C21" s="7" t="inlineStr">
        <is>
          <t>https://iitpkd.ac.in/sites/default/files/2026-07/05640537-0097-42c9-8968-f0aac63124b9.pdf</t>
        </is>
      </c>
    </row>
    <row r="22">
      <c r="A22" s="4" t="inlineStr">
        <is>
          <t>IIT Tirupati</t>
        </is>
      </c>
      <c r="B22" s="7" t="inlineStr">
        <is>
          <t>Fee Structure - B.Tech (2026-27 Batch), July-December 2026 Semester (Academic Section)</t>
        </is>
      </c>
      <c r="C22" s="7" t="inlineStr">
        <is>
          <t>https://files.iittp.ac.in/pdfs/feestructure/2026/Jul_Dec/B.tech_July-Dec_2026_New_Batch.pdf</t>
        </is>
      </c>
    </row>
    <row r="23">
      <c r="A23" s="4" t="inlineStr">
        <is>
          <t>IIT Bhilai</t>
        </is>
      </c>
      <c r="B23" s="7" t="inlineStr">
        <is>
          <t>BTech - Fee Structure for AY 2026-27, Annexure-I (Assistant Registrar, Students' Affairs)</t>
        </is>
      </c>
      <c r="C23" s="7" t="inlineStr">
        <is>
          <t>https://www.iitbhilai.ac.in/index.php?pid=Fee_BTech24</t>
        </is>
      </c>
    </row>
    <row r="24">
      <c r="A24" s="4" t="inlineStr">
        <is>
          <t>IIT Goa</t>
        </is>
      </c>
      <c r="B24" s="7" t="inlineStr">
        <is>
          <t>Bifurcation of fees payable for B.Tech Programs, First Year Autumn 2026-27 (slabs I-IV)</t>
        </is>
      </c>
      <c r="C24" s="7" t="inlineStr">
        <is>
          <t>https://iitgoa.ac.in/wp-content/uploads/B.Tech-Autumn-2026-27.pdf</t>
        </is>
      </c>
    </row>
    <row r="25">
      <c r="A25" s="4" t="inlineStr">
        <is>
          <t>IIT Jammu</t>
        </is>
      </c>
      <c r="B25" s="7" t="inlineStr">
        <is>
          <t>Details of Institute Fee and Other Charges, B.Tech 2026 Batch, AY 2026-27 (May 2026) + Mess Fee Circular 24-06-2026</t>
        </is>
      </c>
      <c r="C25" s="7" t="inlineStr">
        <is>
          <t>https://www.iitjammu.ac.in/pdf/program/fee/2026/ug/B%20Tech%202026_Short%202026-27.pdf
https://www.iitjammu.ac.in/pdf/program/fee/2026/mess/Mess%20fee%20Circular%20AY%202026-27%20(01).pdf</t>
        </is>
      </c>
    </row>
    <row r="26">
      <c r="A26" s="4" t="inlineStr">
        <is>
          <t>IIT Dharwad</t>
        </is>
      </c>
      <c r="B26" s="7" t="inlineStr">
        <is>
          <t>Fee Structure for B.Tech Programs -- current circular on IIT Dharwad's Fee Circular page (file dated Nov 2025)</t>
        </is>
      </c>
      <c r="C26" s="7" t="inlineStr">
        <is>
          <t>https://www.iitdh.ac.in/sites/default/files/2025-11/B.Tech%20-%20Fee%20Circular.pdf</t>
        </is>
      </c>
    </row>
    <row r="27">
      <c r="A27" s="4" t="inlineStr">
        <is>
          <t>IIT (ISM) Dhanbad</t>
        </is>
      </c>
      <c r="B27" s="7" t="inlineStr">
        <is>
          <t>Fee Structure for the AY 2026-27 for JEE (Advanced) students, Dean Students' Welfare notice 20-03-2026 (pp. 8-9)</t>
        </is>
      </c>
      <c r="C27" s="7" t="inlineStr">
        <is>
          <t>https://www.iitism.ac.in/storage/files/fee-structure-2026-27_1.pdf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2026-09-28T09:02:40Z</dcterms:created>
  <dcterms:modified xmlns:dcterms="http://purl.org/dc/terms/" xmlns:xsi="http://www.w3.org/2001/XMLSchema-instance" xsi:type="dcterms:W3CDTF">2026-09-28T09:02:40Z</dcterms:modified>
</cp:coreProperties>
</file>